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ceļi" sheetId="1" r:id="rId1"/>
    <sheet name="ielas" sheetId="2" r:id="rId2"/>
    <sheet name="maijs" sheetId="3" r:id="rId3"/>
  </sheets>
  <calcPr calcId="152511"/>
</workbook>
</file>

<file path=xl/calcChain.xml><?xml version="1.0" encoding="utf-8"?>
<calcChain xmlns="http://schemas.openxmlformats.org/spreadsheetml/2006/main">
  <c r="F98" i="3" l="1"/>
  <c r="F9" i="3" l="1"/>
  <c r="F11" i="3" s="1"/>
  <c r="G9" i="3"/>
  <c r="H9" i="3"/>
  <c r="F10" i="3"/>
  <c r="G10" i="3"/>
  <c r="H10" i="3"/>
  <c r="B11" i="3"/>
  <c r="C11" i="3"/>
  <c r="D11" i="3"/>
  <c r="F18" i="3"/>
  <c r="G18" i="3"/>
  <c r="H18" i="3"/>
  <c r="F19" i="3"/>
  <c r="G19" i="3"/>
  <c r="H19" i="3"/>
  <c r="B20" i="3"/>
  <c r="C20" i="3"/>
  <c r="D20" i="3"/>
  <c r="F27" i="3"/>
  <c r="F29" i="3" s="1"/>
  <c r="G27" i="3"/>
  <c r="G29" i="3" s="1"/>
  <c r="H27" i="3"/>
  <c r="F28" i="3"/>
  <c r="G28" i="3"/>
  <c r="H28" i="3"/>
  <c r="B29" i="3"/>
  <c r="C29" i="3"/>
  <c r="B31" i="3" s="1"/>
  <c r="D29" i="3"/>
  <c r="F36" i="3"/>
  <c r="G36" i="3"/>
  <c r="H36" i="3"/>
  <c r="H38" i="3" s="1"/>
  <c r="F37" i="3"/>
  <c r="G37" i="3"/>
  <c r="H37" i="3"/>
  <c r="B38" i="3"/>
  <c r="C38" i="3"/>
  <c r="D38" i="3"/>
  <c r="F45" i="3"/>
  <c r="G45" i="3"/>
  <c r="H45" i="3"/>
  <c r="F46" i="3"/>
  <c r="G46" i="3"/>
  <c r="H46" i="3"/>
  <c r="B47" i="3"/>
  <c r="C47" i="3"/>
  <c r="D47" i="3"/>
  <c r="F54" i="3"/>
  <c r="G54" i="3"/>
  <c r="H54" i="3"/>
  <c r="H56" i="3" s="1"/>
  <c r="F55" i="3"/>
  <c r="G55" i="3"/>
  <c r="H55" i="3"/>
  <c r="B56" i="3"/>
  <c r="C56" i="3"/>
  <c r="B58" i="3" s="1"/>
  <c r="D56" i="3"/>
  <c r="F63" i="3"/>
  <c r="G63" i="3"/>
  <c r="H63" i="3"/>
  <c r="F64" i="3"/>
  <c r="G64" i="3"/>
  <c r="H64" i="3"/>
  <c r="B65" i="3"/>
  <c r="C65" i="3"/>
  <c r="D65" i="3"/>
  <c r="F72" i="3"/>
  <c r="G72" i="3"/>
  <c r="H72" i="3"/>
  <c r="F73" i="3"/>
  <c r="G73" i="3"/>
  <c r="G74" i="3" s="1"/>
  <c r="H73" i="3"/>
  <c r="B74" i="3"/>
  <c r="C74" i="3"/>
  <c r="D74" i="3"/>
  <c r="H74" i="3"/>
  <c r="F81" i="3"/>
  <c r="F83" i="3" s="1"/>
  <c r="G81" i="3"/>
  <c r="H81" i="3"/>
  <c r="F82" i="3"/>
  <c r="G82" i="3"/>
  <c r="G83" i="3" s="1"/>
  <c r="H82" i="3"/>
  <c r="B83" i="3"/>
  <c r="B85" i="3" s="1"/>
  <c r="C83" i="3"/>
  <c r="D83" i="3"/>
  <c r="F90" i="3"/>
  <c r="G90" i="3"/>
  <c r="H90" i="3"/>
  <c r="F91" i="3"/>
  <c r="G91" i="3"/>
  <c r="H91" i="3"/>
  <c r="B92" i="3"/>
  <c r="C92" i="3"/>
  <c r="D92" i="3"/>
  <c r="F92" i="3" l="1"/>
  <c r="B67" i="3"/>
  <c r="H11" i="3"/>
  <c r="G56" i="3"/>
  <c r="F20" i="3"/>
  <c r="F22" i="3" s="1"/>
  <c r="G11" i="3"/>
  <c r="F65" i="3"/>
  <c r="F56" i="3"/>
  <c r="H65" i="3"/>
  <c r="H29" i="3"/>
  <c r="B40" i="3"/>
  <c r="H47" i="3"/>
  <c r="H83" i="3"/>
  <c r="F85" i="3" s="1"/>
  <c r="B49" i="3"/>
  <c r="G47" i="3"/>
  <c r="G38" i="3"/>
  <c r="H20" i="3"/>
  <c r="B13" i="3"/>
  <c r="H92" i="3"/>
  <c r="B76" i="3"/>
  <c r="F74" i="3"/>
  <c r="F76" i="3" s="1"/>
  <c r="B94" i="3"/>
  <c r="G92" i="3"/>
  <c r="G65" i="3"/>
  <c r="F67" i="3" s="1"/>
  <c r="F47" i="3"/>
  <c r="F38" i="3"/>
  <c r="B22" i="3"/>
  <c r="G20" i="3"/>
  <c r="F58" i="3"/>
  <c r="F31" i="3"/>
  <c r="F40" i="3"/>
  <c r="H184" i="1"/>
  <c r="H97" i="3" l="1"/>
  <c r="G97" i="3"/>
  <c r="F13" i="3"/>
  <c r="F49" i="3"/>
  <c r="F94" i="3"/>
  <c r="E178" i="2"/>
  <c r="I183" i="1"/>
  <c r="I185" i="1"/>
  <c r="H180" i="2" l="1"/>
  <c r="I180" i="2"/>
  <c r="J180" i="2"/>
  <c r="K180" i="2"/>
  <c r="H179" i="2"/>
  <c r="I179" i="2"/>
  <c r="J179" i="2"/>
  <c r="K179" i="2"/>
  <c r="H178" i="2"/>
  <c r="I178" i="2"/>
  <c r="J178" i="2"/>
  <c r="K178" i="2"/>
  <c r="H177" i="2"/>
  <c r="I177" i="2"/>
  <c r="J177" i="2"/>
  <c r="K177" i="2"/>
  <c r="G180" i="2" l="1"/>
  <c r="F180" i="2"/>
  <c r="E180" i="2"/>
  <c r="G179" i="2"/>
  <c r="F179" i="2"/>
  <c r="E179" i="2"/>
  <c r="G178" i="2"/>
  <c r="F178" i="2"/>
  <c r="G177" i="2"/>
  <c r="F177" i="2"/>
  <c r="E177" i="2"/>
  <c r="C177" i="2"/>
  <c r="H185" i="1"/>
  <c r="G185" i="1"/>
  <c r="F185" i="1"/>
  <c r="I184" i="1"/>
  <c r="G184" i="1"/>
  <c r="F184" i="1"/>
  <c r="H183" i="1"/>
  <c r="G183" i="1"/>
  <c r="F183" i="1"/>
  <c r="I182" i="1"/>
  <c r="H182" i="1"/>
  <c r="G182" i="1"/>
  <c r="F182" i="1"/>
  <c r="D182" i="1"/>
</calcChain>
</file>

<file path=xl/sharedStrings.xml><?xml version="1.0" encoding="utf-8"?>
<sst xmlns="http://schemas.openxmlformats.org/spreadsheetml/2006/main" count="693" uniqueCount="569">
  <si>
    <t>Veikto darbu nosaukums</t>
  </si>
  <si>
    <t>Iesēdumu un bedru labošana grants, šķembu segumos un uzlabotas grunts ceļos izmantojot pašvaldības materiālu</t>
  </si>
  <si>
    <t>Ceļa sāngrāvju tīrīšana ar ekskavatoru, izmetot grunti atbērtnē</t>
  </si>
  <si>
    <t>Universālais ekskavatora - iekrāvēja stundas izmaksa nestandarta darbiem autoceļu tīklā</t>
  </si>
  <si>
    <t>Teritorija</t>
  </si>
  <si>
    <t>Nr.</t>
  </si>
  <si>
    <t>Ceļa nosaukums</t>
  </si>
  <si>
    <t>Garums</t>
  </si>
  <si>
    <t>Datums</t>
  </si>
  <si>
    <t>km</t>
  </si>
  <si>
    <t>m3</t>
  </si>
  <si>
    <t>ha</t>
  </si>
  <si>
    <t>st</t>
  </si>
  <si>
    <t>Salacgrīva</t>
  </si>
  <si>
    <t>A1</t>
  </si>
  <si>
    <t>Kuiviži-Šmiti</t>
  </si>
  <si>
    <t>A2</t>
  </si>
  <si>
    <t>Dzeņi-Vecsalaca</t>
  </si>
  <si>
    <t>A3</t>
  </si>
  <si>
    <t>Vecsalaca-Varži</t>
  </si>
  <si>
    <t>A4</t>
  </si>
  <si>
    <t>Jaunstrenči-Sargi (2,64)</t>
  </si>
  <si>
    <t>A5</t>
  </si>
  <si>
    <t>Sargi-Kvotnoras</t>
  </si>
  <si>
    <t>A6</t>
  </si>
  <si>
    <t>Mežkadegi-Lejaskadagi</t>
  </si>
  <si>
    <t>A7</t>
  </si>
  <si>
    <t>Liepu iela-Jennas</t>
  </si>
  <si>
    <t>A8</t>
  </si>
  <si>
    <t>Korģene-Sprundas (4,38)</t>
  </si>
  <si>
    <t>A9</t>
  </si>
  <si>
    <t>Lauteri-2-Priediņi-2</t>
  </si>
  <si>
    <t>A10</t>
  </si>
  <si>
    <t>Sila iela-Kraujas</t>
  </si>
  <si>
    <t>A11</t>
  </si>
  <si>
    <t>Senvieta-Lāņu muiža</t>
  </si>
  <si>
    <t>B1</t>
  </si>
  <si>
    <t>Pīlāgi - Krastmaļi</t>
  </si>
  <si>
    <t>B2</t>
  </si>
  <si>
    <t>Pamati - Alkšņi</t>
  </si>
  <si>
    <t>B3</t>
  </si>
  <si>
    <t>Akmeņlīdumi - Apogi</t>
  </si>
  <si>
    <t>B4</t>
  </si>
  <si>
    <t>Dūjiņas - Madaras</t>
  </si>
  <si>
    <t>B5</t>
  </si>
  <si>
    <t>Robežnieki - Strautmaļi</t>
  </si>
  <si>
    <t>B6</t>
  </si>
  <si>
    <t>Ļekungas - Ķieģeļnieki</t>
  </si>
  <si>
    <t>B7</t>
  </si>
  <si>
    <t>Karateri - Bērzsulas</t>
  </si>
  <si>
    <t>B8</t>
  </si>
  <si>
    <t>Varži - Lūri</t>
  </si>
  <si>
    <t>B9</t>
  </si>
  <si>
    <t>Vāverītes - Mežpils</t>
  </si>
  <si>
    <t>B10</t>
  </si>
  <si>
    <t>Rūjas - Dibeni</t>
  </si>
  <si>
    <t>B11</t>
  </si>
  <si>
    <t>Braslas -Strenči</t>
  </si>
  <si>
    <t>B12</t>
  </si>
  <si>
    <t>Kļaviņas - Buļnoras</t>
  </si>
  <si>
    <t>B13</t>
  </si>
  <si>
    <t>Smilgas - Toskāna</t>
  </si>
  <si>
    <t>B14</t>
  </si>
  <si>
    <t>Skujiņas - Akmeņgravas 1 (3.98)</t>
  </si>
  <si>
    <t>B15</t>
  </si>
  <si>
    <t>Veckarogi - Tamisāri (1.32)</t>
  </si>
  <si>
    <t>B16</t>
  </si>
  <si>
    <t>Enkuri - Aizkalni</t>
  </si>
  <si>
    <t>B17</t>
  </si>
  <si>
    <t>Gundegas- Košķuļi (1.42)</t>
  </si>
  <si>
    <t>B18</t>
  </si>
  <si>
    <t>Fotmeži - Noriņas</t>
  </si>
  <si>
    <t>B19</t>
  </si>
  <si>
    <t>Tamisāri - Toskāna</t>
  </si>
  <si>
    <t>B20</t>
  </si>
  <si>
    <t>Lieplejas - Mežuļi</t>
  </si>
  <si>
    <t>B21</t>
  </si>
  <si>
    <t>Cīņas - Gobas</t>
  </si>
  <si>
    <t>B22</t>
  </si>
  <si>
    <t>Zītari- Ezerkalni</t>
  </si>
  <si>
    <t>B23</t>
  </si>
  <si>
    <t>Ābelītes- Irbītes</t>
  </si>
  <si>
    <t>B24</t>
  </si>
  <si>
    <t>Dunduri - Korģenes katlumāja</t>
  </si>
  <si>
    <t>B25</t>
  </si>
  <si>
    <t>Zītaru ielas sākums - Atvases</t>
  </si>
  <si>
    <t>B26</t>
  </si>
  <si>
    <t>Sargi - Paozoli (3,15)</t>
  </si>
  <si>
    <t>B27</t>
  </si>
  <si>
    <t xml:space="preserve"> Līdumi - Krastiņi (5.06)</t>
  </si>
  <si>
    <t>B28</t>
  </si>
  <si>
    <t>Jaunbērziņi - Vīcupi</t>
  </si>
  <si>
    <t>B29</t>
  </si>
  <si>
    <t>Centra Kalte - Ozoldegumi</t>
  </si>
  <si>
    <t>B30</t>
  </si>
  <si>
    <t>Mehanizācijas iela - Torbgaļi</t>
  </si>
  <si>
    <t>B31</t>
  </si>
  <si>
    <t>Liepavoti - Lapmeži</t>
  </si>
  <si>
    <t>B32</t>
  </si>
  <si>
    <t>Liepavoti - Mežiņi</t>
  </si>
  <si>
    <t>B33</t>
  </si>
  <si>
    <t>Torbgaļi - Melderi</t>
  </si>
  <si>
    <t>B34</t>
  </si>
  <si>
    <t>Svētciema pievedceļš</t>
  </si>
  <si>
    <t>B35</t>
  </si>
  <si>
    <t>Kāpu iela - Kārandas</t>
  </si>
  <si>
    <t>B36</t>
  </si>
  <si>
    <t>Jūras iela - Tobergkalni</t>
  </si>
  <si>
    <t>B37</t>
  </si>
  <si>
    <t>Medņi - Svētupes</t>
  </si>
  <si>
    <t>B38</t>
  </si>
  <si>
    <t>Jesperi-Misiņi</t>
  </si>
  <si>
    <t>B39</t>
  </si>
  <si>
    <t>Palmas - Pūpoli (5.12)</t>
  </si>
  <si>
    <t>B40</t>
  </si>
  <si>
    <t>Altaji - Straumes</t>
  </si>
  <si>
    <t>B41</t>
  </si>
  <si>
    <t xml:space="preserve"> Ozoli - Pārupes (4.49)</t>
  </si>
  <si>
    <t>B42</t>
  </si>
  <si>
    <t>Vāvuļi - Ozoli</t>
  </si>
  <si>
    <t>B43</t>
  </si>
  <si>
    <t>Utkas - Zeltiņi</t>
  </si>
  <si>
    <t>B44</t>
  </si>
  <si>
    <t>Radziņi - Arāji</t>
  </si>
  <si>
    <t>B45</t>
  </si>
  <si>
    <t>Rutki - Ceļmalas</t>
  </si>
  <si>
    <t>B46</t>
  </si>
  <si>
    <t>Stūrīši - Kārkliņi</t>
  </si>
  <si>
    <t>B47</t>
  </si>
  <si>
    <t>Apiņi - Saulītes</t>
  </si>
  <si>
    <t>B48</t>
  </si>
  <si>
    <t>Pīlādži - Grantskalni</t>
  </si>
  <si>
    <t>B49</t>
  </si>
  <si>
    <t>Lapiņas - Sīpoli</t>
  </si>
  <si>
    <t>B50</t>
  </si>
  <si>
    <t>Burtnieki - Stirnas</t>
  </si>
  <si>
    <t>B51</t>
  </si>
  <si>
    <t>Lāses - Ķepiņi</t>
  </si>
  <si>
    <t>B52</t>
  </si>
  <si>
    <t>Varoņi-2 - Jūrmalnieki</t>
  </si>
  <si>
    <t>B53</t>
  </si>
  <si>
    <t>Korķi - Cinīši</t>
  </si>
  <si>
    <t>B54</t>
  </si>
  <si>
    <t>Zvejnieki - Šleseri</t>
  </si>
  <si>
    <t>B55</t>
  </si>
  <si>
    <t>Silnieki - Mieriņi</t>
  </si>
  <si>
    <t>B56</t>
  </si>
  <si>
    <t>Varoņi - Druvnieki-1</t>
  </si>
  <si>
    <t>B57</t>
  </si>
  <si>
    <t>Lielurgas - Oltuži</t>
  </si>
  <si>
    <t>B58</t>
  </si>
  <si>
    <t>Ķieģeļcepļi - Varoņi</t>
  </si>
  <si>
    <t>B59</t>
  </si>
  <si>
    <t>Ligzdas - Straujupītes</t>
  </si>
  <si>
    <t>B60</t>
  </si>
  <si>
    <t>Jasmīni-2 - Jespari</t>
  </si>
  <si>
    <t>B61</t>
  </si>
  <si>
    <t>Jasmīni-2 - Tīreļi</t>
  </si>
  <si>
    <t>B62</t>
  </si>
  <si>
    <t>Zivtiņas - Siliņi</t>
  </si>
  <si>
    <t>C1</t>
  </si>
  <si>
    <t>Veclejnieki- Priežkalni</t>
  </si>
  <si>
    <t>C2</t>
  </si>
  <si>
    <t>Krīvas - Tuiskas</t>
  </si>
  <si>
    <t>C3</t>
  </si>
  <si>
    <t>Pīkoli - Zariņi</t>
  </si>
  <si>
    <t>C4</t>
  </si>
  <si>
    <t>Strēlnieki - Induļi</t>
  </si>
  <si>
    <t>C5</t>
  </si>
  <si>
    <t>Tāmavas - Niedriņas</t>
  </si>
  <si>
    <t>C6</t>
  </si>
  <si>
    <t>Ošlejas - Vībotnes</t>
  </si>
  <si>
    <t>C7</t>
  </si>
  <si>
    <t>Zvejnieki - Ķelderi</t>
  </si>
  <si>
    <t>C8</t>
  </si>
  <si>
    <t>Silkalni - Braslas</t>
  </si>
  <si>
    <t>C9</t>
  </si>
  <si>
    <t>Kuiķules ceļš - Caunītes</t>
  </si>
  <si>
    <t>Ainaži</t>
  </si>
  <si>
    <t>A12</t>
  </si>
  <si>
    <t>Līči-Kalnurgāji   (4,65)</t>
  </si>
  <si>
    <t>A13</t>
  </si>
  <si>
    <t xml:space="preserve">Mērnieki-Irnumi   </t>
  </si>
  <si>
    <t>A14</t>
  </si>
  <si>
    <t>Šalkas-Rostes</t>
  </si>
  <si>
    <t>B63</t>
  </si>
  <si>
    <t>Vārpas-Rozēni</t>
  </si>
  <si>
    <t>B64</t>
  </si>
  <si>
    <t>Ceļš uz Pārupi</t>
  </si>
  <si>
    <t>B65</t>
  </si>
  <si>
    <t>Pierobežas ceļš</t>
  </si>
  <si>
    <t>B66</t>
  </si>
  <si>
    <t>Mežgaļu ceļš</t>
  </si>
  <si>
    <t>B67</t>
  </si>
  <si>
    <t>Dižozolu ceļš</t>
  </si>
  <si>
    <t>B68</t>
  </si>
  <si>
    <t>Mazozolu ceļš</t>
  </si>
  <si>
    <t>C10</t>
  </si>
  <si>
    <t>Pašupes ceļš (3,70)</t>
  </si>
  <si>
    <t>C11</t>
  </si>
  <si>
    <t>Jaunmailītes - Vētras</t>
  </si>
  <si>
    <t>C12</t>
  </si>
  <si>
    <t>Mežstrauti - Vanagi</t>
  </si>
  <si>
    <t>C13</t>
  </si>
  <si>
    <t>Vecsaulītes - Jaunsaulītes (0,49)</t>
  </si>
  <si>
    <t>C14</t>
  </si>
  <si>
    <t>Bernhardi - Mērnieku skola</t>
  </si>
  <si>
    <t>C15</t>
  </si>
  <si>
    <t>Dzelzceļš</t>
  </si>
  <si>
    <t>C16</t>
  </si>
  <si>
    <t>Ceļš uz Birzēm</t>
  </si>
  <si>
    <t>C17</t>
  </si>
  <si>
    <t>Saules ceļš</t>
  </si>
  <si>
    <t>C18</t>
  </si>
  <si>
    <t>Avotkalnu ceļš</t>
  </si>
  <si>
    <t>C19</t>
  </si>
  <si>
    <t>Jostiņu ceļš</t>
  </si>
  <si>
    <t>C20</t>
  </si>
  <si>
    <t>Silāju ceļš (+C11)</t>
  </si>
  <si>
    <t>C21</t>
  </si>
  <si>
    <t>Vētru ceļš</t>
  </si>
  <si>
    <t>C22</t>
  </si>
  <si>
    <t>Ceļš uz Pertiem</t>
  </si>
  <si>
    <t>C23</t>
  </si>
  <si>
    <t>Zemenes-Osīši (2,08)+Gundegas</t>
  </si>
  <si>
    <t>C24</t>
  </si>
  <si>
    <t>Ceļš uz Ragpuriņiem</t>
  </si>
  <si>
    <t>C25</t>
  </si>
  <si>
    <t>Ceļš uz Zaļumniekiem</t>
  </si>
  <si>
    <t>C26</t>
  </si>
  <si>
    <t>Punči-Zālītes (3,40)</t>
  </si>
  <si>
    <t>C27</t>
  </si>
  <si>
    <t>Ceļš uz Arājiem</t>
  </si>
  <si>
    <t>C28</t>
  </si>
  <si>
    <t>Senču ceļš</t>
  </si>
  <si>
    <t>C29</t>
  </si>
  <si>
    <t>Andrupu ceļš (1,76)</t>
  </si>
  <si>
    <t>C30</t>
  </si>
  <si>
    <t>Alkšņu ceļš</t>
  </si>
  <si>
    <t>C31</t>
  </si>
  <si>
    <t>Varžu ceļš (2,26)</t>
  </si>
  <si>
    <t>C32</t>
  </si>
  <si>
    <t>Mērnieku skola-Irnumi</t>
  </si>
  <si>
    <t>C33</t>
  </si>
  <si>
    <t>Sila ceļš</t>
  </si>
  <si>
    <t>C34</t>
  </si>
  <si>
    <t>Rūtas-Branti</t>
  </si>
  <si>
    <t>C35</t>
  </si>
  <si>
    <t>Mežmaļu ceļš</t>
  </si>
  <si>
    <t>Liepupe</t>
  </si>
  <si>
    <t>A15</t>
  </si>
  <si>
    <t>Kalnsolas-Roņi</t>
  </si>
  <si>
    <t>A16</t>
  </si>
  <si>
    <t>Baznīca - Pidas pagasta padome (9,08)</t>
  </si>
  <si>
    <t>A17</t>
  </si>
  <si>
    <t>Vecmuiža - Dāči</t>
  </si>
  <si>
    <t>A18</t>
  </si>
  <si>
    <t>Lembuži - Tūja</t>
  </si>
  <si>
    <t>A19</t>
  </si>
  <si>
    <t>Tūja-Ežurgas</t>
  </si>
  <si>
    <t>A20</t>
  </si>
  <si>
    <t>Tūjas skola-Pīlāgi</t>
  </si>
  <si>
    <t>A21</t>
  </si>
  <si>
    <t>Liepupes muiža - Kannieki</t>
  </si>
  <si>
    <t>A22</t>
  </si>
  <si>
    <t>Baznīca - Seķi</t>
  </si>
  <si>
    <t>A23</t>
  </si>
  <si>
    <t>Pagasta padome - Vangas</t>
  </si>
  <si>
    <t>A24</t>
  </si>
  <si>
    <t>Raunīši - Mežciems</t>
  </si>
  <si>
    <t>A25</t>
  </si>
  <si>
    <t>Birzgaļi - Lukstiņi</t>
  </si>
  <si>
    <t>A26</t>
  </si>
  <si>
    <t>Pīlāgi - Saulītes</t>
  </si>
  <si>
    <t>A27</t>
  </si>
  <si>
    <t>Gulbīši - Liepupes muiža</t>
  </si>
  <si>
    <t>A28</t>
  </si>
  <si>
    <t>Pamati - Dzenīši</t>
  </si>
  <si>
    <t>A29</t>
  </si>
  <si>
    <t>Dzirnavas - Rūķīši</t>
  </si>
  <si>
    <t>A30</t>
  </si>
  <si>
    <t>Sniedzes - Silnieki</t>
  </si>
  <si>
    <t>A31</t>
  </si>
  <si>
    <t>Vīganti - Seķu purvs</t>
  </si>
  <si>
    <t>A32</t>
  </si>
  <si>
    <t>Zaķi - Tūja</t>
  </si>
  <si>
    <t>A33</t>
  </si>
  <si>
    <t>Jaunrozes - Mežmuiža</t>
  </si>
  <si>
    <t>A34</t>
  </si>
  <si>
    <t>Stiebri - Jaunkumpāni</t>
  </si>
  <si>
    <t>A35</t>
  </si>
  <si>
    <t>Gāršas - Dunte</t>
  </si>
  <si>
    <t>A36</t>
  </si>
  <si>
    <t>Aizupes - Seķu purvs</t>
  </si>
  <si>
    <t>B69</t>
  </si>
  <si>
    <t>Kļaviņas - Eglītes</t>
  </si>
  <si>
    <t>B70</t>
  </si>
  <si>
    <t>Krastkalni - Jūrmalnieki</t>
  </si>
  <si>
    <t>B71</t>
  </si>
  <si>
    <t>Klāviņi - Strazdi</t>
  </si>
  <si>
    <t>B72</t>
  </si>
  <si>
    <t>Prinkas - Rozēni</t>
  </si>
  <si>
    <t>B73</t>
  </si>
  <si>
    <t>Noriņas - Mehāniskās darbnīcas</t>
  </si>
  <si>
    <t>B74</t>
  </si>
  <si>
    <t>Kalnsproģi - Baldoņi</t>
  </si>
  <si>
    <t>B75</t>
  </si>
  <si>
    <t>Pasti - Sīpoli</t>
  </si>
  <si>
    <t>B76</t>
  </si>
  <si>
    <t>Kaimiņi - Sausiņi</t>
  </si>
  <si>
    <t>B77</t>
  </si>
  <si>
    <t>Niedras - Tallinas šos.</t>
  </si>
  <si>
    <t>B78</t>
  </si>
  <si>
    <t>Mievas - Tūjas skola (1,74)</t>
  </si>
  <si>
    <t>B79</t>
  </si>
  <si>
    <t>Dzenīši - Kurpnieki</t>
  </si>
  <si>
    <t>B80</t>
  </si>
  <si>
    <t>Skoliņas - Pasti</t>
  </si>
  <si>
    <t>B81</t>
  </si>
  <si>
    <t>Tallinas šoseja - Jaunkaupi</t>
  </si>
  <si>
    <t>C36</t>
  </si>
  <si>
    <t>Stārasti - Kļaviņas</t>
  </si>
  <si>
    <t>C37</t>
  </si>
  <si>
    <t>Dzenīši - Pavasari</t>
  </si>
  <si>
    <t>C38</t>
  </si>
  <si>
    <t>Melnbārži - Zaļlapi (1,75)</t>
  </si>
  <si>
    <t>C39</t>
  </si>
  <si>
    <t>Birznieki - Līdumnieki</t>
  </si>
  <si>
    <t>C40</t>
  </si>
  <si>
    <t>Mūrnieki - Saulītes</t>
  </si>
  <si>
    <t>C41</t>
  </si>
  <si>
    <t>Lejas Pūces - Mustkalni</t>
  </si>
  <si>
    <t>C42</t>
  </si>
  <si>
    <t>Tūjas šoseja - Birzmaļi</t>
  </si>
  <si>
    <t>C43</t>
  </si>
  <si>
    <t>Bises - Ķimši</t>
  </si>
  <si>
    <t>C44</t>
  </si>
  <si>
    <t>Strazdi - Birzmaļi</t>
  </si>
  <si>
    <t>C45</t>
  </si>
  <si>
    <t>Ziedlejas - Ķirši</t>
  </si>
  <si>
    <t>C46</t>
  </si>
  <si>
    <t>Ozoliņi - Birznieki</t>
  </si>
  <si>
    <t>C47</t>
  </si>
  <si>
    <t>Alkšņi - Karjers</t>
  </si>
  <si>
    <t>C48</t>
  </si>
  <si>
    <t>Jaunrozes - Monopoli</t>
  </si>
  <si>
    <t>C49</t>
  </si>
  <si>
    <t>Gāršnieki - Krūmiņi</t>
  </si>
  <si>
    <t>C50</t>
  </si>
  <si>
    <t>Porkas - stūrīši</t>
  </si>
  <si>
    <t>C51</t>
  </si>
  <si>
    <t>Kalnbērziņi - Ķieģeļnīca</t>
  </si>
  <si>
    <t>C52</t>
  </si>
  <si>
    <t>Āboliņi - Lejasozoli</t>
  </si>
  <si>
    <t>Kopā:</t>
  </si>
  <si>
    <t>Ciems</t>
  </si>
  <si>
    <t>Ielas nosaukums</t>
  </si>
  <si>
    <t>ĀĶU</t>
  </si>
  <si>
    <t>ATLANTIJAS</t>
  </si>
  <si>
    <t>AUSTRUMU</t>
  </si>
  <si>
    <t>AVOTU</t>
  </si>
  <si>
    <t>BANGU</t>
  </si>
  <si>
    <t>BAZNĪCAS</t>
  </si>
  <si>
    <t>BĒRZU</t>
  </si>
  <si>
    <t>BIŠU</t>
  </si>
  <si>
    <t>BLAUMAŅA</t>
  </si>
  <si>
    <t>BRANGUĻMEŽA</t>
  </si>
  <si>
    <t>BRIEŽU</t>
  </si>
  <si>
    <t>BRĪVĪBAS</t>
  </si>
  <si>
    <t>CERIŅU</t>
  </si>
  <si>
    <t>CĪRUĻU</t>
  </si>
  <si>
    <t>ČIEKURU</t>
  </si>
  <si>
    <t>DĀRZA</t>
  </si>
  <si>
    <t>DIENVIDU</t>
  </si>
  <si>
    <t>DĪĶU</t>
  </si>
  <si>
    <t>DĪRIĶU</t>
  </si>
  <si>
    <t>DZEŅU</t>
  </si>
  <si>
    <t>GANĪBU</t>
  </si>
  <si>
    <t>GRĪVAS</t>
  </si>
  <si>
    <t>JĀŅA</t>
  </si>
  <si>
    <t>JAUNĀ</t>
  </si>
  <si>
    <t>JŪRAS</t>
  </si>
  <si>
    <t>JŪRMALAS</t>
  </si>
  <si>
    <t>KALNA</t>
  </si>
  <si>
    <t>KAPU</t>
  </si>
  <si>
    <t>KRĀSOTĀJU</t>
  </si>
  <si>
    <t>KRASTA</t>
  </si>
  <si>
    <t>KRĪPERU</t>
  </si>
  <si>
    <t>KRIŠJĀŅA</t>
  </si>
  <si>
    <t>KRŪMIŅU</t>
  </si>
  <si>
    <t>KRUSTA</t>
  </si>
  <si>
    <t>KULANČU</t>
  </si>
  <si>
    <t>LAIVU</t>
  </si>
  <si>
    <t>LAŠU</t>
  </si>
  <si>
    <t>LAUTERU</t>
  </si>
  <si>
    <t>LAZDU</t>
  </si>
  <si>
    <t>LĒĢERU</t>
  </si>
  <si>
    <t>LEJAS</t>
  </si>
  <si>
    <t>LĪČU</t>
  </si>
  <si>
    <t>LĪDUMA</t>
  </si>
  <si>
    <t>LIEPU</t>
  </si>
  <si>
    <t>MAZĀ</t>
  </si>
  <si>
    <t>MELDRU</t>
  </si>
  <si>
    <t>MELNALKŠŅU</t>
  </si>
  <si>
    <t>MEŽA (1,09)</t>
  </si>
  <si>
    <t>MIERA</t>
  </si>
  <si>
    <t>MURDU</t>
  </si>
  <si>
    <t>OSTAS</t>
  </si>
  <si>
    <t>PELDU</t>
  </si>
  <si>
    <t>PĒRNAVAS (5,39)</t>
  </si>
  <si>
    <t>PĻAVAS</t>
  </si>
  <si>
    <t>PRIEŽU</t>
  </si>
  <si>
    <t>RĪGAS</t>
  </si>
  <si>
    <t>ROBEŽU</t>
  </si>
  <si>
    <t>SALACAS</t>
  </si>
  <si>
    <t>SALAS</t>
  </si>
  <si>
    <t>SELGAS</t>
  </si>
  <si>
    <t>SILA</t>
  </si>
  <si>
    <t>SKOLAS</t>
  </si>
  <si>
    <t>SMILŠU</t>
  </si>
  <si>
    <t>SMILTENES</t>
  </si>
  <si>
    <t>SPORTA</t>
  </si>
  <si>
    <t>STRANDIŅU</t>
  </si>
  <si>
    <t>ŠĶŪŅU</t>
  </si>
  <si>
    <t>TĒRCES</t>
  </si>
  <si>
    <t>TILTA</t>
  </si>
  <si>
    <t>TIRGUS</t>
  </si>
  <si>
    <t>TĪRUMA</t>
  </si>
  <si>
    <t>TRANSPORTA</t>
  </si>
  <si>
    <t>UPES</t>
  </si>
  <si>
    <t>URGAS</t>
  </si>
  <si>
    <t>VALMIERAS</t>
  </si>
  <si>
    <t>VASARAS</t>
  </si>
  <si>
    <t>VIDUS</t>
  </si>
  <si>
    <t>VIDZEMES</t>
  </si>
  <si>
    <t>VILMAS</t>
  </si>
  <si>
    <t>VIĻŅU</t>
  </si>
  <si>
    <t>ZAĻĀ (1,70)</t>
  </si>
  <si>
    <t>ZIEDU</t>
  </si>
  <si>
    <t>ZVAIGŽŅU</t>
  </si>
  <si>
    <t>ZVEJNIEKU</t>
  </si>
  <si>
    <t>Vecsalaca</t>
  </si>
  <si>
    <t>Ķēniņu iela</t>
  </si>
  <si>
    <t>Donavas iela</t>
  </si>
  <si>
    <t>Parka iela</t>
  </si>
  <si>
    <t>Niedru iela</t>
  </si>
  <si>
    <t>Madaru iela</t>
  </si>
  <si>
    <t>Korģene</t>
  </si>
  <si>
    <t>Zītaru iela</t>
  </si>
  <si>
    <t>Lielā Zītaru iela</t>
  </si>
  <si>
    <t>Līvānu iela</t>
  </si>
  <si>
    <t>Zāļu iela</t>
  </si>
  <si>
    <t>Ošu iela</t>
  </si>
  <si>
    <t>Pūpolu iela</t>
  </si>
  <si>
    <t>Vitrupe</t>
  </si>
  <si>
    <t>Vitrupes iela</t>
  </si>
  <si>
    <t>Svētciems</t>
  </si>
  <si>
    <t>Ābeļu iela</t>
  </si>
  <si>
    <t>Dzirnavu iela</t>
  </si>
  <si>
    <t>Dārza iela</t>
  </si>
  <si>
    <t>Jūras iela</t>
  </si>
  <si>
    <t>Kāpu iela</t>
  </si>
  <si>
    <t>Ķiršu iela</t>
  </si>
  <si>
    <t>Liepu iela</t>
  </si>
  <si>
    <t>Mazā Dārza iela</t>
  </si>
  <si>
    <t>Mehanizācijas iela</t>
  </si>
  <si>
    <t>Rīgas iela</t>
  </si>
  <si>
    <t>Saimniecības iela</t>
  </si>
  <si>
    <t>Svētupes iela</t>
  </si>
  <si>
    <t>Sēņu iela</t>
  </si>
  <si>
    <t>Upītes iela</t>
  </si>
  <si>
    <t>Aizsaules</t>
  </si>
  <si>
    <t>Austrumu</t>
  </si>
  <si>
    <t>Brīvības (1,06)</t>
  </si>
  <si>
    <t>Baznīcas</t>
  </si>
  <si>
    <t>Dārza (0,43)</t>
  </si>
  <si>
    <t>Kristiāna Dāla</t>
  </si>
  <si>
    <t>Gatves</t>
  </si>
  <si>
    <t>Jāna Asara</t>
  </si>
  <si>
    <t>Jūras</t>
  </si>
  <si>
    <t>Jūrmalas</t>
  </si>
  <si>
    <t>Ceptuves</t>
  </si>
  <si>
    <t>Kaiju</t>
  </si>
  <si>
    <t>Kāpu</t>
  </si>
  <si>
    <t>Kuģu</t>
  </si>
  <si>
    <t>Kr. Barona</t>
  </si>
  <si>
    <t>Lauku</t>
  </si>
  <si>
    <t>Liepu</t>
  </si>
  <si>
    <t>Miera</t>
  </si>
  <si>
    <t>Muzeja</t>
  </si>
  <si>
    <t>Mazā Kr.Valdemāra</t>
  </si>
  <si>
    <t>Nākotnes</t>
  </si>
  <si>
    <t>Parka</t>
  </si>
  <si>
    <t>Puškina</t>
  </si>
  <si>
    <t>Ozolu</t>
  </si>
  <si>
    <t>Raiņa</t>
  </si>
  <si>
    <t>Sporta</t>
  </si>
  <si>
    <t>Smilgu</t>
  </si>
  <si>
    <t>Smilšu</t>
  </si>
  <si>
    <t>Saules</t>
  </si>
  <si>
    <t>Upes</t>
  </si>
  <si>
    <t>K.Valdemāra (4,63)</t>
  </si>
  <si>
    <t>Zaļā</t>
  </si>
  <si>
    <t>Zāles</t>
  </si>
  <si>
    <t>Ziedu</t>
  </si>
  <si>
    <t>Zvejnieku</t>
  </si>
  <si>
    <t>Pārupes iela</t>
  </si>
  <si>
    <t>Skolas iela</t>
  </si>
  <si>
    <t xml:space="preserve">Muižas iela </t>
  </si>
  <si>
    <t>Ezera iela</t>
  </si>
  <si>
    <t>Jelgavkrasti</t>
  </si>
  <si>
    <t>Ceriņu iela</t>
  </si>
  <si>
    <t xml:space="preserve">Lazdu iela </t>
  </si>
  <si>
    <t>Tūja</t>
  </si>
  <si>
    <t>Bērzu iela</t>
  </si>
  <si>
    <t>Bangu iela</t>
  </si>
  <si>
    <t>Dzintaru iela</t>
  </si>
  <si>
    <t>Ievu iela</t>
  </si>
  <si>
    <t>Krasta iela</t>
  </si>
  <si>
    <t>Liedaga iela</t>
  </si>
  <si>
    <t>Medņu iela</t>
  </si>
  <si>
    <t>Meža iela</t>
  </si>
  <si>
    <t>Meldru iela</t>
  </si>
  <si>
    <t>Priežu iela</t>
  </si>
  <si>
    <t>Smilšu iela</t>
  </si>
  <si>
    <t>Smilgu iela</t>
  </si>
  <si>
    <t>Strautu iela</t>
  </si>
  <si>
    <t>Selgas iela</t>
  </si>
  <si>
    <t>Saules iela</t>
  </si>
  <si>
    <t>Upes iela</t>
  </si>
  <si>
    <t>Viļņu iela</t>
  </si>
  <si>
    <t>Ziedu iela</t>
  </si>
  <si>
    <t>Vētraines iela</t>
  </si>
  <si>
    <t>Bedrīšu aizpildīšana ar šķembām un bitumena emulsiju izmantojot nepilno tehnoloģiju</t>
  </si>
  <si>
    <t>m2</t>
  </si>
  <si>
    <t>Krūmu atvašu pļaušana ar mehānisku rokas krūmu griezēju</t>
  </si>
  <si>
    <t>Ceļu klātnes profilēšana</t>
  </si>
  <si>
    <t xml:space="preserve">Iesēdumu un bedru labošana grants, šķembu segumos un uzlabotas grunts ceļos izmantojot pašvaldības materiālu </t>
  </si>
  <si>
    <t>Brauktuves apzīmējumu (horizontālie apzīmējumi) krāsošana ar roku darba rīkiem</t>
  </si>
  <si>
    <t>Ceļa sāngrāvju tīrīšana ar ekskavatoru, iekraujot grunti transportā un aizvedot uz atbērtni</t>
  </si>
  <si>
    <t>Celma izraušana vai nofrēzēšana</t>
  </si>
  <si>
    <t>Salacgrīvas tilta uzturēšana, Dzelzs tilta uzturēšana Ainažu pagastā un Slūžu uzturēšana Liepupē</t>
  </si>
  <si>
    <t>Izcenojums</t>
  </si>
  <si>
    <t>ielas mēn:</t>
  </si>
  <si>
    <t>ceļi mēn:</t>
  </si>
  <si>
    <t>Kopā pa teritorijām:</t>
  </si>
  <si>
    <t>Pavisam KOPĀ:</t>
  </si>
  <si>
    <t>ielas km:</t>
  </si>
  <si>
    <t>ceļi km:</t>
  </si>
  <si>
    <t>Kopā  pa teritorijām:</t>
  </si>
  <si>
    <t>ielas m3</t>
  </si>
  <si>
    <t>ceļi m3</t>
  </si>
  <si>
    <t>ielas ha</t>
  </si>
  <si>
    <t>ceļi ha</t>
  </si>
  <si>
    <t>Kopā km pa teritorijām:</t>
  </si>
  <si>
    <t>ielas m</t>
  </si>
  <si>
    <t>ceļi m</t>
  </si>
  <si>
    <t>Universālā ekskavatora-iekrāvēja stundas izmaksa nestandarta darbiem autoceļu tīklā</t>
  </si>
  <si>
    <t>ielas st</t>
  </si>
  <si>
    <t>ceļi st</t>
  </si>
  <si>
    <t>Summa</t>
  </si>
  <si>
    <t>Kopā</t>
  </si>
  <si>
    <t>Ceļa klātnes profilēšana</t>
  </si>
  <si>
    <t>ielas m2</t>
  </si>
  <si>
    <t>ceļi m2</t>
  </si>
  <si>
    <t>ceļi gab.</t>
  </si>
  <si>
    <t>ielas gab.</t>
  </si>
  <si>
    <t>2016. gada Maijs</t>
  </si>
  <si>
    <t>celms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</si>
</sst>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sz val="11"/>
      <name val="Calibri"/>
      <family val="2"/>
      <charset val="186"/>
    </font>
    <font>
      <sz val="9"/>
      <name val="Calibri"/>
      <family val="2"/>
      <charset val="186"/>
    </font>
    <font>
      <sz val="11"/>
      <color rgb="FFFF0000"/>
      <name val="Calibri"/>
      <family val="2"/>
      <charset val="186"/>
    </font>
    <font>
      <sz val="9"/>
      <color indexed="8"/>
      <name val="Calibri"/>
      <family val="2"/>
      <charset val="1"/>
    </font>
    <font>
      <sz val="9"/>
      <name val="Calibri"/>
      <family val="2"/>
      <charset val="1"/>
    </font>
    <font>
      <sz val="10"/>
      <name val="Calibri"/>
      <family val="2"/>
      <charset val="186"/>
    </font>
    <font>
      <sz val="9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270">
    <xf numFmtId="0" fontId="0" fillId="0" borderId="0" xfId="0"/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2" fillId="0" borderId="12" xfId="1" applyBorder="1" applyAlignment="1">
      <alignment horizontal="center"/>
    </xf>
    <xf numFmtId="0" fontId="2" fillId="0" borderId="17" xfId="1" applyBorder="1" applyAlignment="1">
      <alignment horizontal="center"/>
    </xf>
    <xf numFmtId="0" fontId="2" fillId="0" borderId="20" xfId="1" applyBorder="1" applyAlignment="1">
      <alignment horizontal="center"/>
    </xf>
    <xf numFmtId="49" fontId="5" fillId="0" borderId="21" xfId="1" applyNumberFormat="1" applyFont="1" applyBorder="1" applyAlignment="1">
      <alignment horizontal="left" wrapText="1"/>
    </xf>
    <xf numFmtId="0" fontId="7" fillId="0" borderId="21" xfId="1" applyFont="1" applyBorder="1" applyAlignment="1">
      <alignment wrapText="1"/>
    </xf>
    <xf numFmtId="49" fontId="5" fillId="0" borderId="21" xfId="1" applyNumberFormat="1" applyFont="1" applyBorder="1" applyAlignment="1">
      <alignment wrapText="1"/>
    </xf>
    <xf numFmtId="2" fontId="5" fillId="0" borderId="21" xfId="1" applyNumberFormat="1" applyFont="1" applyBorder="1" applyAlignment="1">
      <alignment horizontal="center"/>
    </xf>
    <xf numFmtId="49" fontId="5" fillId="0" borderId="21" xfId="1" applyNumberFormat="1" applyFont="1" applyFill="1" applyBorder="1" applyAlignment="1">
      <alignment wrapText="1"/>
    </xf>
    <xf numFmtId="0" fontId="2" fillId="0" borderId="20" xfId="1" applyBorder="1" applyAlignment="1">
      <alignment horizontal="center" vertical="center"/>
    </xf>
    <xf numFmtId="0" fontId="8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left" wrapText="1"/>
    </xf>
    <xf numFmtId="0" fontId="10" fillId="0" borderId="21" xfId="1" applyFont="1" applyBorder="1" applyAlignment="1">
      <alignment horizontal="left" wrapText="1"/>
    </xf>
    <xf numFmtId="49" fontId="9" fillId="0" borderId="21" xfId="1" applyNumberFormat="1" applyFont="1" applyBorder="1" applyAlignment="1">
      <alignment horizontal="left" wrapText="1"/>
    </xf>
    <xf numFmtId="0" fontId="2" fillId="0" borderId="27" xfId="1" applyBorder="1" applyAlignment="1">
      <alignment horizontal="center"/>
    </xf>
    <xf numFmtId="0" fontId="2" fillId="0" borderId="17" xfId="1" applyFill="1" applyBorder="1" applyAlignment="1">
      <alignment horizontal="center"/>
    </xf>
    <xf numFmtId="0" fontId="2" fillId="0" borderId="20" xfId="1" applyFill="1" applyBorder="1" applyAlignment="1">
      <alignment horizontal="center"/>
    </xf>
    <xf numFmtId="0" fontId="5" fillId="0" borderId="21" xfId="1" applyFont="1" applyBorder="1" applyAlignment="1">
      <alignment horizontal="left" wrapText="1"/>
    </xf>
    <xf numFmtId="49" fontId="7" fillId="0" borderId="21" xfId="1" applyNumberFormat="1" applyFont="1" applyBorder="1" applyAlignment="1">
      <alignment wrapText="1"/>
    </xf>
    <xf numFmtId="0" fontId="2" fillId="0" borderId="20" xfId="1" applyFill="1" applyBorder="1" applyAlignment="1">
      <alignment horizontal="center" vertical="center"/>
    </xf>
    <xf numFmtId="2" fontId="9" fillId="0" borderId="21" xfId="1" applyNumberFormat="1" applyFont="1" applyFill="1" applyBorder="1" applyAlignment="1">
      <alignment horizontal="center"/>
    </xf>
    <xf numFmtId="49" fontId="10" fillId="0" borderId="21" xfId="1" applyNumberFormat="1" applyFont="1" applyBorder="1" applyAlignment="1">
      <alignment horizontal="left" wrapText="1"/>
    </xf>
    <xf numFmtId="0" fontId="2" fillId="0" borderId="27" xfId="1" applyFill="1" applyBorder="1" applyAlignment="1">
      <alignment horizontal="center"/>
    </xf>
    <xf numFmtId="49" fontId="5" fillId="0" borderId="21" xfId="1" applyNumberFormat="1" applyFont="1" applyFill="1" applyBorder="1" applyAlignment="1">
      <alignment horizontal="left" wrapText="1"/>
    </xf>
    <xf numFmtId="49" fontId="7" fillId="0" borderId="21" xfId="1" applyNumberFormat="1" applyFont="1" applyBorder="1" applyAlignment="1">
      <alignment horizontal="left" wrapText="1"/>
    </xf>
    <xf numFmtId="2" fontId="5" fillId="0" borderId="21" xfId="1" applyNumberFormat="1" applyFont="1" applyFill="1" applyBorder="1" applyAlignment="1">
      <alignment horizontal="center"/>
    </xf>
    <xf numFmtId="0" fontId="2" fillId="0" borderId="34" xfId="1" applyFill="1" applyBorder="1" applyAlignment="1">
      <alignment horizontal="center"/>
    </xf>
    <xf numFmtId="49" fontId="9" fillId="0" borderId="35" xfId="1" applyNumberFormat="1" applyFont="1" applyBorder="1" applyAlignment="1">
      <alignment horizontal="left" wrapText="1"/>
    </xf>
    <xf numFmtId="4" fontId="2" fillId="0" borderId="11" xfId="1" applyNumberFormat="1" applyFill="1" applyBorder="1" applyAlignment="1">
      <alignment horizontal="center"/>
    </xf>
    <xf numFmtId="4" fontId="2" fillId="0" borderId="5" xfId="1" applyNumberFormat="1" applyFill="1" applyBorder="1" applyAlignment="1">
      <alignment horizontal="center"/>
    </xf>
    <xf numFmtId="0" fontId="3" fillId="0" borderId="43" xfId="1" applyFont="1" applyFill="1" applyBorder="1" applyAlignment="1">
      <alignment horizontal="center"/>
    </xf>
    <xf numFmtId="0" fontId="3" fillId="0" borderId="41" xfId="1" applyFont="1" applyFill="1" applyBorder="1" applyAlignment="1">
      <alignment horizontal="center"/>
    </xf>
    <xf numFmtId="49" fontId="9" fillId="0" borderId="17" xfId="1" applyNumberFormat="1" applyFont="1" applyFill="1" applyBorder="1" applyAlignment="1">
      <alignment wrapText="1"/>
    </xf>
    <xf numFmtId="49" fontId="9" fillId="0" borderId="20" xfId="1" applyNumberFormat="1" applyFont="1" applyFill="1" applyBorder="1" applyAlignment="1">
      <alignment wrapText="1"/>
    </xf>
    <xf numFmtId="49" fontId="10" fillId="0" borderId="20" xfId="1" applyNumberFormat="1" applyFont="1" applyFill="1" applyBorder="1" applyAlignment="1">
      <alignment wrapText="1"/>
    </xf>
    <xf numFmtId="49" fontId="9" fillId="0" borderId="27" xfId="1" applyNumberFormat="1" applyFont="1" applyFill="1" applyBorder="1" applyAlignment="1">
      <alignment wrapText="1"/>
    </xf>
    <xf numFmtId="49" fontId="5" fillId="0" borderId="17" xfId="1" applyNumberFormat="1" applyFont="1" applyFill="1" applyBorder="1" applyAlignment="1">
      <alignment wrapText="1"/>
    </xf>
    <xf numFmtId="49" fontId="5" fillId="0" borderId="20" xfId="1" applyNumberFormat="1" applyFont="1" applyFill="1" applyBorder="1" applyAlignment="1">
      <alignment wrapText="1"/>
    </xf>
    <xf numFmtId="49" fontId="5" fillId="0" borderId="27" xfId="1" applyNumberFormat="1" applyFont="1" applyFill="1" applyBorder="1" applyAlignment="1">
      <alignment wrapText="1"/>
    </xf>
    <xf numFmtId="0" fontId="3" fillId="0" borderId="46" xfId="1" applyFont="1" applyFill="1" applyBorder="1" applyAlignment="1">
      <alignment horizontal="center"/>
    </xf>
    <xf numFmtId="49" fontId="5" fillId="0" borderId="47" xfId="1" applyNumberFormat="1" applyFont="1" applyFill="1" applyBorder="1" applyAlignment="1">
      <alignment wrapText="1"/>
    </xf>
    <xf numFmtId="0" fontId="2" fillId="0" borderId="43" xfId="1" applyFill="1" applyBorder="1"/>
    <xf numFmtId="0" fontId="2" fillId="0" borderId="41" xfId="1" applyFill="1" applyBorder="1" applyAlignment="1">
      <alignment horizontal="right"/>
    </xf>
    <xf numFmtId="4" fontId="2" fillId="0" borderId="9" xfId="1" applyNumberForma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4" fontId="2" fillId="0" borderId="4" xfId="1" applyNumberFormat="1" applyFill="1" applyBorder="1" applyAlignment="1">
      <alignment horizontal="center"/>
    </xf>
    <xf numFmtId="2" fontId="2" fillId="0" borderId="21" xfId="1" applyNumberFormat="1" applyFill="1" applyBorder="1" applyAlignment="1">
      <alignment horizontal="center"/>
    </xf>
    <xf numFmtId="2" fontId="2" fillId="0" borderId="22" xfId="1" applyNumberFormat="1" applyFill="1" applyBorder="1" applyAlignment="1">
      <alignment horizontal="center"/>
    </xf>
    <xf numFmtId="2" fontId="2" fillId="0" borderId="28" xfId="1" applyNumberFormat="1" applyFill="1" applyBorder="1" applyAlignment="1">
      <alignment horizontal="center"/>
    </xf>
    <xf numFmtId="2" fontId="2" fillId="0" borderId="29" xfId="1" applyNumberFormat="1" applyFill="1" applyBorder="1" applyAlignment="1">
      <alignment horizontal="center"/>
    </xf>
    <xf numFmtId="0" fontId="4" fillId="0" borderId="48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3" fillId="0" borderId="49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11" xfId="1" applyFont="1" applyBorder="1" applyAlignment="1">
      <alignment horizontal="center" wrapText="1"/>
    </xf>
    <xf numFmtId="0" fontId="3" fillId="0" borderId="37" xfId="1" applyFont="1" applyBorder="1" applyAlignment="1">
      <alignment horizontal="center" wrapText="1"/>
    </xf>
    <xf numFmtId="0" fontId="3" fillId="0" borderId="51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2" fontId="7" fillId="0" borderId="21" xfId="1" applyNumberFormat="1" applyFont="1" applyFill="1" applyBorder="1" applyAlignment="1">
      <alignment horizontal="center"/>
    </xf>
    <xf numFmtId="2" fontId="6" fillId="0" borderId="21" xfId="1" applyNumberFormat="1" applyFont="1" applyBorder="1" applyAlignment="1">
      <alignment horizontal="center" vertical="center"/>
    </xf>
    <xf numFmtId="49" fontId="9" fillId="0" borderId="21" xfId="1" applyNumberFormat="1" applyFont="1" applyFill="1" applyBorder="1" applyAlignment="1">
      <alignment horizontal="center"/>
    </xf>
    <xf numFmtId="0" fontId="5" fillId="0" borderId="21" xfId="1" applyFont="1" applyFill="1" applyBorder="1" applyAlignment="1">
      <alignment horizontal="left" wrapText="1"/>
    </xf>
    <xf numFmtId="2" fontId="10" fillId="0" borderId="21" xfId="1" applyNumberFormat="1" applyFont="1" applyFill="1" applyBorder="1" applyAlignment="1">
      <alignment horizontal="center"/>
    </xf>
    <xf numFmtId="2" fontId="9" fillId="0" borderId="35" xfId="1" applyNumberFormat="1" applyFont="1" applyFill="1" applyBorder="1" applyAlignment="1">
      <alignment horizontal="center"/>
    </xf>
    <xf numFmtId="0" fontId="2" fillId="0" borderId="1" xfId="1" applyFill="1" applyBorder="1"/>
    <xf numFmtId="2" fontId="6" fillId="0" borderId="43" xfId="1" applyNumberFormat="1" applyFont="1" applyFill="1" applyBorder="1" applyAlignment="1">
      <alignment horizontal="center"/>
    </xf>
    <xf numFmtId="2" fontId="6" fillId="0" borderId="9" xfId="1" applyNumberFormat="1" applyFont="1" applyFill="1" applyBorder="1" applyAlignment="1">
      <alignment horizontal="center"/>
    </xf>
    <xf numFmtId="2" fontId="6" fillId="0" borderId="42" xfId="1" applyNumberFormat="1" applyFont="1" applyBorder="1" applyAlignment="1">
      <alignment horizontal="center"/>
    </xf>
    <xf numFmtId="4" fontId="2" fillId="0" borderId="38" xfId="1" applyNumberFormat="1" applyFill="1" applyBorder="1" applyAlignment="1">
      <alignment horizontal="center"/>
    </xf>
    <xf numFmtId="4" fontId="2" fillId="0" borderId="53" xfId="1" applyNumberFormat="1" applyFill="1" applyBorder="1" applyAlignment="1">
      <alignment horizontal="center"/>
    </xf>
    <xf numFmtId="2" fontId="2" fillId="0" borderId="11" xfId="1" applyNumberFormat="1" applyFill="1" applyBorder="1" applyAlignment="1">
      <alignment horizontal="center"/>
    </xf>
    <xf numFmtId="2" fontId="6" fillId="0" borderId="49" xfId="1" applyNumberFormat="1" applyFont="1" applyFill="1" applyBorder="1" applyAlignment="1">
      <alignment horizontal="center"/>
    </xf>
    <xf numFmtId="2" fontId="6" fillId="0" borderId="51" xfId="1" applyNumberFormat="1" applyFont="1" applyFill="1" applyBorder="1" applyAlignment="1">
      <alignment horizontal="center"/>
    </xf>
    <xf numFmtId="2" fontId="6" fillId="0" borderId="54" xfId="1" applyNumberFormat="1" applyFont="1" applyBorder="1" applyAlignment="1">
      <alignment horizontal="center"/>
    </xf>
    <xf numFmtId="2" fontId="11" fillId="0" borderId="43" xfId="1" applyNumberFormat="1" applyFont="1" applyFill="1" applyBorder="1" applyAlignment="1">
      <alignment horizontal="center"/>
    </xf>
    <xf numFmtId="4" fontId="2" fillId="0" borderId="41" xfId="1" applyNumberFormat="1" applyFont="1" applyFill="1" applyBorder="1" applyAlignment="1">
      <alignment horizontal="center"/>
    </xf>
    <xf numFmtId="2" fontId="6" fillId="0" borderId="41" xfId="1" applyNumberFormat="1" applyFont="1" applyFill="1" applyBorder="1" applyAlignment="1">
      <alignment horizontal="center"/>
    </xf>
    <xf numFmtId="2" fontId="5" fillId="0" borderId="21" xfId="1" applyNumberFormat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0" fillId="0" borderId="0" xfId="0" applyBorder="1"/>
    <xf numFmtId="0" fontId="4" fillId="0" borderId="5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49" fontId="5" fillId="0" borderId="34" xfId="1" applyNumberFormat="1" applyFont="1" applyFill="1" applyBorder="1" applyAlignment="1">
      <alignment wrapText="1"/>
    </xf>
    <xf numFmtId="4" fontId="2" fillId="0" borderId="41" xfId="1" applyNumberFormat="1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2" fontId="5" fillId="2" borderId="21" xfId="1" applyNumberFormat="1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25" xfId="1" applyFont="1" applyFill="1" applyBorder="1" applyAlignment="1">
      <alignment horizontal="right"/>
    </xf>
    <xf numFmtId="0" fontId="2" fillId="0" borderId="21" xfId="1" applyFont="1" applyFill="1" applyBorder="1" applyAlignment="1">
      <alignment horizontal="right"/>
    </xf>
    <xf numFmtId="0" fontId="2" fillId="0" borderId="19" xfId="1" applyFont="1" applyFill="1" applyBorder="1" applyAlignment="1">
      <alignment horizontal="right"/>
    </xf>
    <xf numFmtId="0" fontId="2" fillId="0" borderId="40" xfId="1" applyFont="1" applyFill="1" applyBorder="1" applyAlignment="1">
      <alignment horizontal="right"/>
    </xf>
    <xf numFmtId="0" fontId="2" fillId="0" borderId="28" xfId="1" applyFont="1" applyFill="1" applyBorder="1" applyAlignment="1">
      <alignment horizontal="right"/>
    </xf>
    <xf numFmtId="0" fontId="2" fillId="0" borderId="32" xfId="1" applyFont="1" applyFill="1" applyBorder="1" applyAlignment="1">
      <alignment horizontal="right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textRotation="90"/>
    </xf>
    <xf numFmtId="0" fontId="3" fillId="0" borderId="16" xfId="1" applyFont="1" applyBorder="1" applyAlignment="1">
      <alignment horizontal="center" vertical="center" textRotation="90"/>
    </xf>
    <xf numFmtId="0" fontId="3" fillId="0" borderId="26" xfId="1" applyFont="1" applyBorder="1" applyAlignment="1">
      <alignment horizontal="center" vertical="center" textRotation="90"/>
    </xf>
    <xf numFmtId="0" fontId="3" fillId="0" borderId="6" xfId="1" applyFont="1" applyBorder="1" applyAlignment="1">
      <alignment horizontal="center" vertical="center" textRotation="90"/>
    </xf>
    <xf numFmtId="0" fontId="3" fillId="0" borderId="33" xfId="1" applyFont="1" applyBorder="1" applyAlignment="1">
      <alignment horizontal="center" vertical="center" textRotation="90"/>
    </xf>
    <xf numFmtId="0" fontId="3" fillId="0" borderId="52" xfId="1" applyFont="1" applyBorder="1" applyAlignment="1">
      <alignment horizontal="center" vertical="center" textRotation="90"/>
    </xf>
    <xf numFmtId="0" fontId="2" fillId="0" borderId="1" xfId="1" applyFill="1" applyBorder="1" applyAlignment="1">
      <alignment horizontal="right"/>
    </xf>
    <xf numFmtId="0" fontId="2" fillId="0" borderId="3" xfId="1" applyFill="1" applyBorder="1" applyAlignment="1">
      <alignment horizontal="right"/>
    </xf>
    <xf numFmtId="0" fontId="2" fillId="0" borderId="39" xfId="1" applyFont="1" applyFill="1" applyBorder="1" applyAlignment="1">
      <alignment horizontal="right"/>
    </xf>
    <xf numFmtId="0" fontId="2" fillId="0" borderId="13" xfId="1" applyFont="1" applyFill="1" applyBorder="1" applyAlignment="1">
      <alignment horizontal="right"/>
    </xf>
    <xf numFmtId="0" fontId="2" fillId="0" borderId="15" xfId="1" applyFont="1" applyFill="1" applyBorder="1" applyAlignment="1">
      <alignment horizontal="right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16" xfId="1" applyFont="1" applyFill="1" applyBorder="1" applyAlignment="1">
      <alignment horizontal="center" vertical="center" textRotation="90"/>
    </xf>
    <xf numFmtId="0" fontId="3" fillId="0" borderId="44" xfId="1" applyFont="1" applyFill="1" applyBorder="1" applyAlignment="1">
      <alignment horizontal="center" vertical="center" textRotation="90"/>
    </xf>
    <xf numFmtId="0" fontId="3" fillId="0" borderId="16" xfId="1" applyFont="1" applyFill="1" applyBorder="1" applyAlignment="1">
      <alignment horizontal="center" textRotation="45"/>
    </xf>
    <xf numFmtId="0" fontId="3" fillId="0" borderId="44" xfId="1" applyFont="1" applyFill="1" applyBorder="1" applyAlignment="1">
      <alignment horizontal="center" textRotation="45"/>
    </xf>
    <xf numFmtId="0" fontId="2" fillId="0" borderId="23" xfId="1" applyFill="1" applyBorder="1" applyAlignment="1">
      <alignment horizontal="right"/>
    </xf>
    <xf numFmtId="0" fontId="2" fillId="0" borderId="24" xfId="1" applyFill="1" applyBorder="1" applyAlignment="1">
      <alignment horizontal="right"/>
    </xf>
    <xf numFmtId="0" fontId="2" fillId="0" borderId="20" xfId="1" applyFill="1" applyBorder="1" applyAlignment="1">
      <alignment horizontal="right"/>
    </xf>
    <xf numFmtId="0" fontId="2" fillId="0" borderId="30" xfId="1" applyFill="1" applyBorder="1" applyAlignment="1">
      <alignment horizontal="right"/>
    </xf>
    <xf numFmtId="0" fontId="2" fillId="0" borderId="31" xfId="1" applyFill="1" applyBorder="1" applyAlignment="1">
      <alignment horizontal="right"/>
    </xf>
    <xf numFmtId="0" fontId="2" fillId="0" borderId="27" xfId="1" applyFill="1" applyBorder="1" applyAlignment="1">
      <alignment horizontal="right"/>
    </xf>
    <xf numFmtId="0" fontId="4" fillId="0" borderId="37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 textRotation="90"/>
    </xf>
    <xf numFmtId="0" fontId="3" fillId="0" borderId="26" xfId="1" applyFont="1" applyFill="1" applyBorder="1" applyAlignment="1">
      <alignment horizontal="center" vertical="center" textRotation="90"/>
    </xf>
    <xf numFmtId="17" fontId="14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2" fontId="16" fillId="0" borderId="58" xfId="1" applyNumberFormat="1" applyFont="1" applyBorder="1" applyAlignment="1">
      <alignment horizontal="center" vertical="center"/>
    </xf>
    <xf numFmtId="0" fontId="16" fillId="0" borderId="58" xfId="1" applyFont="1" applyBorder="1" applyAlignment="1">
      <alignment horizontal="center" vertical="center"/>
    </xf>
    <xf numFmtId="0" fontId="17" fillId="0" borderId="59" xfId="1" applyFont="1" applyBorder="1"/>
    <xf numFmtId="0" fontId="14" fillId="0" borderId="60" xfId="1" applyFont="1" applyBorder="1" applyAlignment="1">
      <alignment horizontal="center"/>
    </xf>
    <xf numFmtId="0" fontId="14" fillId="0" borderId="61" xfId="1" applyFont="1" applyBorder="1" applyAlignment="1">
      <alignment horizontal="center"/>
    </xf>
    <xf numFmtId="2" fontId="15" fillId="0" borderId="0" xfId="1" applyNumberFormat="1" applyFont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62" xfId="1" applyFont="1" applyBorder="1" applyAlignment="1">
      <alignment horizontal="center" vertical="center"/>
    </xf>
    <xf numFmtId="0" fontId="17" fillId="0" borderId="63" xfId="1" applyFont="1" applyBorder="1"/>
    <xf numFmtId="0" fontId="17" fillId="0" borderId="64" xfId="1" applyFont="1" applyBorder="1"/>
    <xf numFmtId="0" fontId="17" fillId="0" borderId="65" xfId="1" applyFont="1" applyBorder="1"/>
    <xf numFmtId="43" fontId="15" fillId="0" borderId="0" xfId="2" applyFont="1" applyAlignment="1">
      <alignment horizontal="left" vertical="center"/>
    </xf>
    <xf numFmtId="0" fontId="19" fillId="0" borderId="66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7" fillId="0" borderId="68" xfId="1" applyFont="1" applyBorder="1" applyAlignment="1">
      <alignment horizontal="right"/>
    </xf>
    <xf numFmtId="2" fontId="17" fillId="0" borderId="69" xfId="1" applyNumberFormat="1" applyFont="1" applyBorder="1" applyAlignment="1">
      <alignment horizontal="center"/>
    </xf>
    <xf numFmtId="2" fontId="17" fillId="0" borderId="70" xfId="1" applyNumberFormat="1" applyFont="1" applyBorder="1" applyAlignment="1">
      <alignment horizontal="center"/>
    </xf>
    <xf numFmtId="2" fontId="20" fillId="0" borderId="25" xfId="1" applyNumberFormat="1" applyFont="1" applyBorder="1" applyAlignment="1">
      <alignment horizontal="center" vertical="center"/>
    </xf>
    <xf numFmtId="2" fontId="17" fillId="0" borderId="21" xfId="1" applyNumberFormat="1" applyFont="1" applyBorder="1" applyAlignment="1">
      <alignment horizontal="center" vertical="center"/>
    </xf>
    <xf numFmtId="2" fontId="17" fillId="0" borderId="19" xfId="1" applyNumberFormat="1" applyFont="1" applyBorder="1" applyAlignment="1">
      <alignment horizontal="center" vertical="center"/>
    </xf>
    <xf numFmtId="2" fontId="14" fillId="0" borderId="69" xfId="1" applyNumberFormat="1" applyFont="1" applyBorder="1" applyAlignment="1">
      <alignment horizontal="center"/>
    </xf>
    <xf numFmtId="2" fontId="14" fillId="0" borderId="70" xfId="1" applyNumberFormat="1" applyFont="1" applyBorder="1" applyAlignment="1">
      <alignment horizontal="center"/>
    </xf>
    <xf numFmtId="2" fontId="18" fillId="0" borderId="25" xfId="1" applyNumberFormat="1" applyFont="1" applyBorder="1" applyAlignment="1">
      <alignment horizontal="center" vertical="center"/>
    </xf>
    <xf numFmtId="2" fontId="14" fillId="0" borderId="21" xfId="1" applyNumberFormat="1" applyFont="1" applyBorder="1" applyAlignment="1">
      <alignment horizontal="center" vertical="center"/>
    </xf>
    <xf numFmtId="2" fontId="14" fillId="0" borderId="19" xfId="1" applyNumberFormat="1" applyFont="1" applyBorder="1" applyAlignment="1">
      <alignment horizontal="center" vertical="center"/>
    </xf>
    <xf numFmtId="0" fontId="17" fillId="0" borderId="69" xfId="1" applyFont="1" applyBorder="1" applyAlignment="1">
      <alignment horizontal="center"/>
    </xf>
    <xf numFmtId="0" fontId="17" fillId="0" borderId="70" xfId="1" applyFont="1" applyBorder="1" applyAlignment="1">
      <alignment horizontal="center"/>
    </xf>
    <xf numFmtId="0" fontId="17" fillId="0" borderId="71" xfId="1" applyFont="1" applyBorder="1" applyAlignment="1">
      <alignment horizontal="right"/>
    </xf>
    <xf numFmtId="2" fontId="14" fillId="0" borderId="72" xfId="1" applyNumberFormat="1" applyFont="1" applyBorder="1" applyAlignment="1">
      <alignment horizontal="center"/>
    </xf>
    <xf numFmtId="2" fontId="14" fillId="0" borderId="73" xfId="1" applyNumberFormat="1" applyFont="1" applyBorder="1" applyAlignment="1">
      <alignment horizontal="center"/>
    </xf>
    <xf numFmtId="2" fontId="14" fillId="0" borderId="74" xfId="1" applyNumberFormat="1" applyFont="1" applyBorder="1" applyAlignment="1">
      <alignment horizontal="center"/>
    </xf>
    <xf numFmtId="2" fontId="18" fillId="0" borderId="30" xfId="1" applyNumberFormat="1" applyFont="1" applyBorder="1" applyAlignment="1">
      <alignment horizontal="center" vertical="center"/>
    </xf>
    <xf numFmtId="2" fontId="18" fillId="0" borderId="31" xfId="1" applyNumberFormat="1" applyFont="1" applyBorder="1" applyAlignment="1">
      <alignment horizontal="center" vertical="center"/>
    </xf>
    <xf numFmtId="2" fontId="18" fillId="0" borderId="75" xfId="1" applyNumberFormat="1" applyFont="1" applyBorder="1" applyAlignment="1">
      <alignment horizontal="center" vertical="center"/>
    </xf>
    <xf numFmtId="2" fontId="19" fillId="0" borderId="0" xfId="1" applyNumberFormat="1" applyFont="1" applyAlignment="1">
      <alignment horizontal="center" vertical="center"/>
    </xf>
    <xf numFmtId="0" fontId="18" fillId="0" borderId="43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42" xfId="1" applyFont="1" applyBorder="1" applyAlignment="1">
      <alignment horizontal="center" vertical="center"/>
    </xf>
    <xf numFmtId="0" fontId="17" fillId="0" borderId="76" xfId="1" applyFont="1" applyBorder="1"/>
    <xf numFmtId="0" fontId="17" fillId="0" borderId="77" xfId="1" applyFont="1" applyBorder="1"/>
    <xf numFmtId="0" fontId="17" fillId="0" borderId="78" xfId="1" applyFont="1" applyBorder="1"/>
    <xf numFmtId="0" fontId="17" fillId="0" borderId="69" xfId="1" applyFont="1" applyBorder="1"/>
    <xf numFmtId="0" fontId="17" fillId="0" borderId="70" xfId="1" applyFont="1" applyBorder="1"/>
    <xf numFmtId="0" fontId="17" fillId="0" borderId="0" xfId="1" applyFont="1" applyBorder="1" applyAlignment="1">
      <alignment horizontal="right"/>
    </xf>
    <xf numFmtId="2" fontId="14" fillId="0" borderId="0" xfId="1" applyNumberFormat="1" applyFont="1" applyBorder="1" applyAlignment="1">
      <alignment horizontal="center"/>
    </xf>
    <xf numFmtId="2" fontId="18" fillId="0" borderId="0" xfId="1" applyNumberFormat="1" applyFont="1" applyBorder="1" applyAlignment="1">
      <alignment horizontal="center" vertical="center"/>
    </xf>
    <xf numFmtId="0" fontId="17" fillId="0" borderId="58" xfId="1" applyFont="1" applyFill="1" applyBorder="1" applyAlignment="1">
      <alignment horizontal="left" vertical="top" wrapText="1"/>
    </xf>
    <xf numFmtId="2" fontId="18" fillId="0" borderId="43" xfId="1" applyNumberFormat="1" applyFont="1" applyBorder="1" applyAlignment="1">
      <alignment horizontal="center" vertical="center"/>
    </xf>
    <xf numFmtId="2" fontId="14" fillId="0" borderId="41" xfId="1" applyNumberFormat="1" applyFont="1" applyBorder="1" applyAlignment="1">
      <alignment horizontal="center" vertical="center"/>
    </xf>
    <xf numFmtId="2" fontId="14" fillId="0" borderId="42" xfId="1" applyNumberFormat="1" applyFont="1" applyBorder="1" applyAlignment="1">
      <alignment horizontal="center" vertical="center"/>
    </xf>
    <xf numFmtId="9" fontId="15" fillId="0" borderId="0" xfId="1" applyNumberFormat="1" applyFont="1" applyAlignment="1">
      <alignment horizontal="center" vertical="center"/>
    </xf>
    <xf numFmtId="2" fontId="20" fillId="0" borderId="66" xfId="1" applyNumberFormat="1" applyFont="1" applyBorder="1" applyAlignment="1">
      <alignment horizontal="center" vertical="center"/>
    </xf>
    <xf numFmtId="2" fontId="17" fillId="0" borderId="18" xfId="1" applyNumberFormat="1" applyFont="1" applyBorder="1" applyAlignment="1">
      <alignment horizontal="center" vertical="center"/>
    </xf>
    <xf numFmtId="2" fontId="17" fillId="0" borderId="67" xfId="1" applyNumberFormat="1" applyFont="1" applyBorder="1" applyAlignment="1">
      <alignment horizontal="center" vertical="center"/>
    </xf>
    <xf numFmtId="0" fontId="14" fillId="0" borderId="60" xfId="1" applyFont="1" applyBorder="1"/>
    <xf numFmtId="0" fontId="14" fillId="0" borderId="61" xfId="1" applyFont="1" applyBorder="1"/>
    <xf numFmtId="0" fontId="17" fillId="0" borderId="64" xfId="1" applyFont="1" applyBorder="1" applyAlignment="1">
      <alignment horizontal="center"/>
    </xf>
    <xf numFmtId="0" fontId="17" fillId="0" borderId="65" xfId="1" applyFont="1" applyBorder="1" applyAlignment="1">
      <alignment horizontal="center"/>
    </xf>
    <xf numFmtId="0" fontId="0" fillId="0" borderId="43" xfId="0" applyBorder="1"/>
    <xf numFmtId="2" fontId="18" fillId="0" borderId="41" xfId="1" applyNumberFormat="1" applyFont="1" applyBorder="1" applyAlignment="1">
      <alignment horizontal="center" vertical="center"/>
    </xf>
    <xf numFmtId="0" fontId="0" fillId="0" borderId="66" xfId="0" applyBorder="1" applyAlignment="1">
      <alignment horizontal="right"/>
    </xf>
    <xf numFmtId="2" fontId="0" fillId="0" borderId="18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2" fontId="13" fillId="0" borderId="29" xfId="0" applyNumberFormat="1" applyFont="1" applyBorder="1" applyAlignment="1">
      <alignment horizontal="center"/>
    </xf>
    <xf numFmtId="2" fontId="7" fillId="2" borderId="21" xfId="1" applyNumberFormat="1" applyFont="1" applyFill="1" applyBorder="1" applyAlignment="1">
      <alignment horizontal="center"/>
    </xf>
    <xf numFmtId="2" fontId="5" fillId="2" borderId="21" xfId="1" applyNumberFormat="1" applyFont="1" applyFill="1" applyBorder="1" applyAlignment="1">
      <alignment horizontal="center" vertical="center"/>
    </xf>
    <xf numFmtId="2" fontId="9" fillId="2" borderId="21" xfId="1" applyNumberFormat="1" applyFont="1" applyFill="1" applyBorder="1" applyAlignment="1">
      <alignment horizontal="center"/>
    </xf>
    <xf numFmtId="49" fontId="9" fillId="2" borderId="21" xfId="1" applyNumberFormat="1" applyFont="1" applyFill="1" applyBorder="1" applyAlignment="1">
      <alignment horizontal="center"/>
    </xf>
    <xf numFmtId="2" fontId="9" fillId="2" borderId="21" xfId="1" applyNumberFormat="1" applyFont="1" applyFill="1" applyBorder="1" applyAlignment="1">
      <alignment horizontal="center" vertical="center"/>
    </xf>
    <xf numFmtId="2" fontId="10" fillId="2" borderId="21" xfId="1" applyNumberFormat="1" applyFont="1" applyFill="1" applyBorder="1" applyAlignment="1">
      <alignment horizontal="center"/>
    </xf>
    <xf numFmtId="2" fontId="9" fillId="2" borderId="35" xfId="1" applyNumberFormat="1" applyFont="1" applyFill="1" applyBorder="1" applyAlignment="1">
      <alignment horizontal="center"/>
    </xf>
    <xf numFmtId="0" fontId="4" fillId="0" borderId="79" xfId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32" xfId="0" applyBorder="1"/>
    <xf numFmtId="0" fontId="2" fillId="0" borderId="80" xfId="1" applyFill="1" applyBorder="1" applyAlignment="1">
      <alignment horizontal="right"/>
    </xf>
    <xf numFmtId="0" fontId="2" fillId="0" borderId="81" xfId="1" applyFill="1" applyBorder="1" applyAlignment="1">
      <alignment horizontal="right"/>
    </xf>
    <xf numFmtId="0" fontId="2" fillId="0" borderId="17" xfId="1" applyFill="1" applyBorder="1" applyAlignment="1">
      <alignment horizontal="right"/>
    </xf>
    <xf numFmtId="2" fontId="2" fillId="0" borderId="18" xfId="1" applyNumberFormat="1" applyFill="1" applyBorder="1" applyAlignment="1">
      <alignment horizontal="center"/>
    </xf>
    <xf numFmtId="2" fontId="2" fillId="0" borderId="14" xfId="1" applyNumberForma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4" fontId="9" fillId="2" borderId="14" xfId="1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4" fontId="9" fillId="2" borderId="18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" fontId="9" fillId="2" borderId="22" xfId="1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" fontId="10" fillId="2" borderId="22" xfId="1" applyNumberFormat="1" applyFont="1" applyFill="1" applyBorder="1" applyAlignment="1">
      <alignment horizontal="center" vertical="center"/>
    </xf>
    <xf numFmtId="4" fontId="10" fillId="2" borderId="21" xfId="1" applyNumberFormat="1" applyFont="1" applyFill="1" applyBorder="1" applyAlignment="1">
      <alignment horizontal="center" vertical="center"/>
    </xf>
    <xf numFmtId="4" fontId="9" fillId="2" borderId="35" xfId="1" applyNumberFormat="1" applyFont="1" applyFill="1" applyBorder="1" applyAlignment="1">
      <alignment horizontal="center" vertical="center"/>
    </xf>
    <xf numFmtId="4" fontId="9" fillId="2" borderId="24" xfId="1" applyNumberFormat="1" applyFont="1" applyFill="1" applyBorder="1" applyAlignment="1">
      <alignment horizontal="center" vertical="center"/>
    </xf>
    <xf numFmtId="4" fontId="9" fillId="2" borderId="29" xfId="1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4" fontId="9" fillId="2" borderId="28" xfId="1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2" fontId="5" fillId="2" borderId="22" xfId="1" applyNumberFormat="1" applyFont="1" applyFill="1" applyBorder="1" applyAlignment="1">
      <alignment horizontal="center" vertical="center"/>
    </xf>
    <xf numFmtId="2" fontId="5" fillId="2" borderId="29" xfId="1" applyNumberFormat="1" applyFont="1" applyFill="1" applyBorder="1" applyAlignment="1">
      <alignment horizontal="center" vertical="center"/>
    </xf>
    <xf numFmtId="2" fontId="5" fillId="2" borderId="28" xfId="1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2" fontId="5" fillId="2" borderId="36" xfId="1" applyNumberFormat="1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4" fontId="9" fillId="2" borderId="36" xfId="1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13" fillId="0" borderId="31" xfId="0" applyNumberFormat="1" applyFont="1" applyBorder="1" applyAlignment="1">
      <alignment horizontal="center"/>
    </xf>
    <xf numFmtId="2" fontId="13" fillId="0" borderId="75" xfId="0" applyNumberFormat="1" applyFont="1" applyBorder="1" applyAlignment="1">
      <alignment horizontal="center"/>
    </xf>
    <xf numFmtId="0" fontId="17" fillId="0" borderId="58" xfId="1" applyFont="1" applyBorder="1" applyAlignment="1">
      <alignment horizontal="left" vertical="top"/>
    </xf>
    <xf numFmtId="0" fontId="17" fillId="0" borderId="58" xfId="1" applyFont="1" applyBorder="1" applyAlignment="1">
      <alignment horizontal="left" vertical="top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opLeftCell="A46" workbookViewId="0">
      <selection activeCell="K62" sqref="K62"/>
    </sheetView>
  </sheetViews>
  <sheetFormatPr defaultRowHeight="15" x14ac:dyDescent="0.25"/>
  <cols>
    <col min="3" max="3" width="21.7109375" customWidth="1"/>
    <col min="6" max="6" width="10.85546875" customWidth="1"/>
    <col min="7" max="7" width="10.5703125" customWidth="1"/>
    <col min="8" max="8" width="10" customWidth="1"/>
    <col min="9" max="9" width="9.5703125" customWidth="1"/>
  </cols>
  <sheetData>
    <row r="1" spans="1:11" ht="148.5" customHeight="1" thickBot="1" x14ac:dyDescent="0.3">
      <c r="A1" s="107" t="s">
        <v>0</v>
      </c>
      <c r="B1" s="108"/>
      <c r="C1" s="108"/>
      <c r="D1" s="108"/>
      <c r="E1" s="109"/>
      <c r="F1" s="1" t="s">
        <v>1</v>
      </c>
      <c r="G1" s="2" t="s">
        <v>535</v>
      </c>
      <c r="H1" s="1" t="s">
        <v>533</v>
      </c>
      <c r="I1" s="1" t="s">
        <v>536</v>
      </c>
      <c r="J1" s="215"/>
      <c r="K1" s="90"/>
    </row>
    <row r="2" spans="1:11" ht="15.75" thickBot="1" x14ac:dyDescent="0.3">
      <c r="A2" s="3" t="s">
        <v>4</v>
      </c>
      <c r="B2" s="4" t="s">
        <v>5</v>
      </c>
      <c r="C2" s="57" t="s">
        <v>6</v>
      </c>
      <c r="D2" s="57" t="s">
        <v>7</v>
      </c>
      <c r="E2" s="58" t="s">
        <v>8</v>
      </c>
      <c r="F2" s="59" t="s">
        <v>10</v>
      </c>
      <c r="G2" s="60" t="s">
        <v>11</v>
      </c>
      <c r="H2" s="61" t="s">
        <v>534</v>
      </c>
      <c r="I2" s="62" t="s">
        <v>9</v>
      </c>
    </row>
    <row r="3" spans="1:11" x14ac:dyDescent="0.25">
      <c r="A3" s="110" t="s">
        <v>13</v>
      </c>
      <c r="B3" s="6" t="s">
        <v>14</v>
      </c>
      <c r="C3" s="9" t="s">
        <v>15</v>
      </c>
      <c r="D3" s="99">
        <v>3.78</v>
      </c>
      <c r="E3" s="12"/>
      <c r="F3" s="82"/>
      <c r="G3" s="82"/>
      <c r="H3" s="82"/>
      <c r="I3" s="83">
        <v>3.78</v>
      </c>
    </row>
    <row r="4" spans="1:11" x14ac:dyDescent="0.25">
      <c r="A4" s="111"/>
      <c r="B4" s="7"/>
      <c r="C4" s="9"/>
      <c r="D4" s="99"/>
      <c r="E4" s="12"/>
      <c r="F4" s="82"/>
      <c r="G4" s="82"/>
      <c r="H4" s="82"/>
      <c r="I4" s="83"/>
    </row>
    <row r="5" spans="1:11" x14ac:dyDescent="0.25">
      <c r="A5" s="111"/>
      <c r="B5" s="7"/>
      <c r="C5" s="9"/>
      <c r="D5" s="99"/>
      <c r="E5" s="12"/>
      <c r="F5" s="82"/>
      <c r="G5" s="82"/>
      <c r="H5" s="82"/>
      <c r="I5" s="83"/>
    </row>
    <row r="6" spans="1:11" x14ac:dyDescent="0.25">
      <c r="A6" s="111"/>
      <c r="B6" s="8" t="s">
        <v>16</v>
      </c>
      <c r="C6" s="9" t="s">
        <v>17</v>
      </c>
      <c r="D6" s="99">
        <v>2.9</v>
      </c>
      <c r="E6" s="12"/>
      <c r="F6" s="83"/>
      <c r="G6" s="83"/>
      <c r="H6" s="83"/>
      <c r="I6" s="83">
        <v>3.9</v>
      </c>
    </row>
    <row r="7" spans="1:11" x14ac:dyDescent="0.25">
      <c r="A7" s="111"/>
      <c r="B7" s="8" t="s">
        <v>18</v>
      </c>
      <c r="C7" s="9" t="s">
        <v>19</v>
      </c>
      <c r="D7" s="99">
        <v>7.13</v>
      </c>
      <c r="E7" s="12"/>
      <c r="F7" s="83"/>
      <c r="G7" s="83"/>
      <c r="H7" s="83"/>
      <c r="I7" s="83">
        <v>7.13</v>
      </c>
    </row>
    <row r="8" spans="1:11" x14ac:dyDescent="0.25">
      <c r="A8" s="111"/>
      <c r="B8" s="8" t="s">
        <v>20</v>
      </c>
      <c r="C8" s="9" t="s">
        <v>21</v>
      </c>
      <c r="D8" s="208">
        <v>0.8</v>
      </c>
      <c r="E8" s="63"/>
      <c r="F8" s="83"/>
      <c r="G8" s="83"/>
      <c r="H8" s="83"/>
      <c r="I8" s="64">
        <v>0.8</v>
      </c>
    </row>
    <row r="9" spans="1:11" x14ac:dyDescent="0.25">
      <c r="A9" s="111"/>
      <c r="B9" s="8" t="s">
        <v>22</v>
      </c>
      <c r="C9" s="9" t="s">
        <v>23</v>
      </c>
      <c r="D9" s="99">
        <v>1.32</v>
      </c>
      <c r="E9" s="30"/>
      <c r="F9" s="83"/>
      <c r="G9" s="83"/>
      <c r="H9" s="83"/>
      <c r="I9" s="83"/>
    </row>
    <row r="10" spans="1:11" x14ac:dyDescent="0.25">
      <c r="A10" s="111"/>
      <c r="B10" s="8" t="s">
        <v>24</v>
      </c>
      <c r="C10" s="9" t="s">
        <v>25</v>
      </c>
      <c r="D10" s="99">
        <v>1.86</v>
      </c>
      <c r="E10" s="30"/>
      <c r="F10" s="83"/>
      <c r="G10" s="83"/>
      <c r="H10" s="83"/>
      <c r="I10" s="83"/>
    </row>
    <row r="11" spans="1:11" x14ac:dyDescent="0.25">
      <c r="A11" s="111"/>
      <c r="B11" s="8" t="s">
        <v>26</v>
      </c>
      <c r="C11" s="9" t="s">
        <v>27</v>
      </c>
      <c r="D11" s="99">
        <v>3.26</v>
      </c>
      <c r="E11" s="30"/>
      <c r="F11" s="83"/>
      <c r="G11" s="83"/>
      <c r="H11" s="83"/>
      <c r="I11" s="83">
        <v>3.26</v>
      </c>
    </row>
    <row r="12" spans="1:11" x14ac:dyDescent="0.25">
      <c r="A12" s="111"/>
      <c r="B12" s="8" t="s">
        <v>28</v>
      </c>
      <c r="C12" s="9" t="s">
        <v>29</v>
      </c>
      <c r="D12" s="99">
        <v>2</v>
      </c>
      <c r="E12" s="30"/>
      <c r="F12" s="83"/>
      <c r="G12" s="83"/>
      <c r="H12" s="83"/>
      <c r="I12" s="83">
        <v>3.3</v>
      </c>
    </row>
    <row r="13" spans="1:11" x14ac:dyDescent="0.25">
      <c r="A13" s="111"/>
      <c r="B13" s="8" t="s">
        <v>30</v>
      </c>
      <c r="C13" s="9" t="s">
        <v>31</v>
      </c>
      <c r="D13" s="99">
        <v>0.59499999999999997</v>
      </c>
      <c r="E13" s="30"/>
      <c r="F13" s="83"/>
      <c r="G13" s="83"/>
      <c r="H13" s="83"/>
      <c r="I13" s="83">
        <v>0.6</v>
      </c>
    </row>
    <row r="14" spans="1:11" x14ac:dyDescent="0.25">
      <c r="A14" s="111"/>
      <c r="B14" s="8" t="s">
        <v>32</v>
      </c>
      <c r="C14" s="9" t="s">
        <v>33</v>
      </c>
      <c r="D14" s="99">
        <v>1.73</v>
      </c>
      <c r="E14" s="30"/>
      <c r="F14" s="83"/>
      <c r="G14" s="83"/>
      <c r="H14" s="83"/>
      <c r="I14" s="83"/>
    </row>
    <row r="15" spans="1:11" x14ac:dyDescent="0.25">
      <c r="A15" s="111"/>
      <c r="B15" s="8" t="s">
        <v>34</v>
      </c>
      <c r="C15" s="9" t="s">
        <v>35</v>
      </c>
      <c r="D15" s="99">
        <v>0.96099999999999997</v>
      </c>
      <c r="E15" s="30"/>
      <c r="F15" s="83"/>
      <c r="G15" s="83"/>
      <c r="H15" s="83"/>
      <c r="I15" s="83"/>
    </row>
    <row r="16" spans="1:11" x14ac:dyDescent="0.25">
      <c r="A16" s="111"/>
      <c r="B16" s="8" t="s">
        <v>36</v>
      </c>
      <c r="C16" s="10" t="s">
        <v>37</v>
      </c>
      <c r="D16" s="99">
        <v>2.35</v>
      </c>
      <c r="E16" s="30"/>
      <c r="F16" s="83"/>
      <c r="G16" s="83"/>
      <c r="H16" s="83"/>
      <c r="I16" s="83">
        <v>2.35</v>
      </c>
    </row>
    <row r="17" spans="1:9" x14ac:dyDescent="0.25">
      <c r="A17" s="111"/>
      <c r="B17" s="8" t="s">
        <v>38</v>
      </c>
      <c r="C17" s="11" t="s">
        <v>39</v>
      </c>
      <c r="D17" s="99">
        <v>2.198</v>
      </c>
      <c r="E17" s="30"/>
      <c r="F17" s="83"/>
      <c r="G17" s="83"/>
      <c r="H17" s="83"/>
      <c r="I17" s="83">
        <v>2.2000000000000002</v>
      </c>
    </row>
    <row r="18" spans="1:9" x14ac:dyDescent="0.25">
      <c r="A18" s="111"/>
      <c r="B18" s="8"/>
      <c r="C18" s="11"/>
      <c r="D18" s="99"/>
      <c r="E18" s="30"/>
      <c r="F18" s="84"/>
      <c r="G18" s="85"/>
      <c r="H18" s="83"/>
      <c r="I18" s="83"/>
    </row>
    <row r="19" spans="1:9" x14ac:dyDescent="0.25">
      <c r="A19" s="111"/>
      <c r="B19" s="8"/>
      <c r="C19" s="11"/>
      <c r="D19" s="99"/>
      <c r="E19" s="30"/>
      <c r="F19" s="85"/>
      <c r="G19" s="85"/>
      <c r="H19" s="83"/>
      <c r="I19" s="83"/>
    </row>
    <row r="20" spans="1:9" x14ac:dyDescent="0.25">
      <c r="A20" s="111"/>
      <c r="B20" s="8" t="s">
        <v>40</v>
      </c>
      <c r="C20" s="11" t="s">
        <v>41</v>
      </c>
      <c r="D20" s="99">
        <v>1.0489999999999999</v>
      </c>
      <c r="E20" s="30"/>
      <c r="F20" s="82"/>
      <c r="G20" s="82"/>
      <c r="H20" s="82"/>
      <c r="I20" s="83"/>
    </row>
    <row r="21" spans="1:9" x14ac:dyDescent="0.25">
      <c r="A21" s="111"/>
      <c r="B21" s="8" t="s">
        <v>42</v>
      </c>
      <c r="C21" s="11" t="s">
        <v>43</v>
      </c>
      <c r="D21" s="99">
        <v>0.70699999999999996</v>
      </c>
      <c r="E21" s="30"/>
      <c r="F21" s="83"/>
      <c r="G21" s="83"/>
      <c r="H21" s="83"/>
      <c r="I21" s="83"/>
    </row>
    <row r="22" spans="1:9" x14ac:dyDescent="0.25">
      <c r="A22" s="111"/>
      <c r="B22" s="8" t="s">
        <v>44</v>
      </c>
      <c r="C22" s="11" t="s">
        <v>45</v>
      </c>
      <c r="D22" s="99">
        <v>1.5860000000000001</v>
      </c>
      <c r="E22" s="30"/>
      <c r="F22" s="82"/>
      <c r="G22" s="82"/>
      <c r="H22" s="83"/>
      <c r="I22" s="83">
        <v>1.59</v>
      </c>
    </row>
    <row r="23" spans="1:9" x14ac:dyDescent="0.25">
      <c r="A23" s="111"/>
      <c r="B23" s="8" t="s">
        <v>46</v>
      </c>
      <c r="C23" s="11" t="s">
        <v>47</v>
      </c>
      <c r="D23" s="99">
        <v>3.71</v>
      </c>
      <c r="E23" s="30"/>
      <c r="F23" s="86"/>
      <c r="G23" s="86"/>
      <c r="H23" s="83"/>
      <c r="I23" s="83"/>
    </row>
    <row r="24" spans="1:9" x14ac:dyDescent="0.25">
      <c r="A24" s="111"/>
      <c r="B24" s="8"/>
      <c r="C24" s="11"/>
      <c r="D24" s="99"/>
      <c r="E24" s="30"/>
      <c r="F24" s="82"/>
      <c r="G24" s="82"/>
      <c r="H24" s="83"/>
      <c r="I24" s="83"/>
    </row>
    <row r="25" spans="1:9" x14ac:dyDescent="0.25">
      <c r="A25" s="111"/>
      <c r="B25" s="8"/>
      <c r="C25" s="11"/>
      <c r="D25" s="99"/>
      <c r="E25" s="30"/>
      <c r="F25" s="82"/>
      <c r="G25" s="82"/>
      <c r="H25" s="83"/>
      <c r="I25" s="83"/>
    </row>
    <row r="26" spans="1:9" x14ac:dyDescent="0.25">
      <c r="A26" s="111"/>
      <c r="B26" s="8"/>
      <c r="C26" s="11"/>
      <c r="D26" s="99"/>
      <c r="E26" s="30"/>
      <c r="F26" s="82"/>
      <c r="G26" s="82"/>
      <c r="H26" s="64"/>
      <c r="I26" s="83"/>
    </row>
    <row r="27" spans="1:9" x14ac:dyDescent="0.25">
      <c r="A27" s="111"/>
      <c r="B27" s="8" t="s">
        <v>48</v>
      </c>
      <c r="C27" s="11" t="s">
        <v>49</v>
      </c>
      <c r="D27" s="99">
        <v>0.84</v>
      </c>
      <c r="E27" s="30"/>
      <c r="F27" s="83"/>
      <c r="G27" s="83"/>
      <c r="H27" s="83"/>
      <c r="I27" s="83">
        <v>0.84</v>
      </c>
    </row>
    <row r="28" spans="1:9" x14ac:dyDescent="0.25">
      <c r="A28" s="111"/>
      <c r="B28" s="8" t="s">
        <v>50</v>
      </c>
      <c r="C28" s="11" t="s">
        <v>51</v>
      </c>
      <c r="D28" s="99">
        <v>0.56999999999999995</v>
      </c>
      <c r="E28" s="30"/>
      <c r="F28" s="83"/>
      <c r="G28" s="83"/>
      <c r="H28" s="83"/>
      <c r="I28" s="83">
        <v>0.56999999999999995</v>
      </c>
    </row>
    <row r="29" spans="1:9" x14ac:dyDescent="0.25">
      <c r="A29" s="111"/>
      <c r="B29" s="8" t="s">
        <v>52</v>
      </c>
      <c r="C29" s="11" t="s">
        <v>53</v>
      </c>
      <c r="D29" s="99">
        <v>2.58</v>
      </c>
      <c r="E29" s="30"/>
      <c r="F29" s="83"/>
      <c r="G29" s="83"/>
      <c r="H29" s="83"/>
      <c r="I29" s="83">
        <v>2.58</v>
      </c>
    </row>
    <row r="30" spans="1:9" x14ac:dyDescent="0.25">
      <c r="A30" s="111"/>
      <c r="B30" s="8" t="s">
        <v>54</v>
      </c>
      <c r="C30" s="11" t="s">
        <v>55</v>
      </c>
      <c r="D30" s="99">
        <v>3.6</v>
      </c>
      <c r="E30" s="30"/>
      <c r="F30" s="83"/>
      <c r="G30" s="83"/>
      <c r="H30" s="83"/>
      <c r="I30" s="83">
        <v>3.6</v>
      </c>
    </row>
    <row r="31" spans="1:9" x14ac:dyDescent="0.25">
      <c r="A31" s="111"/>
      <c r="B31" s="8" t="s">
        <v>56</v>
      </c>
      <c r="C31" s="13" t="s">
        <v>57</v>
      </c>
      <c r="D31" s="99">
        <v>4.9000000000000004</v>
      </c>
      <c r="E31" s="30"/>
      <c r="F31" s="83"/>
      <c r="G31" s="83"/>
      <c r="H31" s="83"/>
      <c r="I31" s="83">
        <v>4.9000000000000004</v>
      </c>
    </row>
    <row r="32" spans="1:9" x14ac:dyDescent="0.25">
      <c r="A32" s="111"/>
      <c r="B32" s="8"/>
      <c r="C32" s="13"/>
      <c r="D32" s="99"/>
      <c r="E32" s="30"/>
      <c r="F32" s="64"/>
      <c r="G32" s="83"/>
      <c r="H32" s="83"/>
      <c r="I32" s="83"/>
    </row>
    <row r="33" spans="1:9" x14ac:dyDescent="0.25">
      <c r="A33" s="111"/>
      <c r="B33" s="8" t="s">
        <v>58</v>
      </c>
      <c r="C33" s="11" t="s">
        <v>59</v>
      </c>
      <c r="D33" s="99">
        <v>0.39</v>
      </c>
      <c r="E33" s="30"/>
      <c r="F33" s="83"/>
      <c r="G33" s="83"/>
      <c r="H33" s="83"/>
      <c r="I33" s="83"/>
    </row>
    <row r="34" spans="1:9" x14ac:dyDescent="0.25">
      <c r="A34" s="111"/>
      <c r="B34" s="8" t="s">
        <v>60</v>
      </c>
      <c r="C34" s="11" t="s">
        <v>61</v>
      </c>
      <c r="D34" s="99">
        <v>1.44</v>
      </c>
      <c r="E34" s="30"/>
      <c r="F34" s="83"/>
      <c r="G34" s="83"/>
      <c r="H34" s="83"/>
      <c r="I34" s="83">
        <v>1.44</v>
      </c>
    </row>
    <row r="35" spans="1:9" ht="24.75" x14ac:dyDescent="0.25">
      <c r="A35" s="111"/>
      <c r="B35" s="14" t="s">
        <v>62</v>
      </c>
      <c r="C35" s="11" t="s">
        <v>63</v>
      </c>
      <c r="D35" s="209">
        <v>3</v>
      </c>
      <c r="E35" s="30"/>
      <c r="F35" s="83"/>
      <c r="G35" s="83"/>
      <c r="H35" s="83"/>
      <c r="I35" s="83">
        <v>3</v>
      </c>
    </row>
    <row r="36" spans="1:9" ht="24.75" x14ac:dyDescent="0.25">
      <c r="A36" s="111"/>
      <c r="B36" s="8" t="s">
        <v>64</v>
      </c>
      <c r="C36" s="11" t="s">
        <v>65</v>
      </c>
      <c r="D36" s="99">
        <v>0.7</v>
      </c>
      <c r="E36" s="30"/>
      <c r="F36" s="83"/>
      <c r="G36" s="83"/>
      <c r="H36" s="83"/>
      <c r="I36" s="83"/>
    </row>
    <row r="37" spans="1:9" x14ac:dyDescent="0.25">
      <c r="A37" s="111"/>
      <c r="B37" s="8" t="s">
        <v>66</v>
      </c>
      <c r="C37" s="11" t="s">
        <v>67</v>
      </c>
      <c r="D37" s="99">
        <v>0.48</v>
      </c>
      <c r="E37" s="30"/>
      <c r="F37" s="83"/>
      <c r="G37" s="83"/>
      <c r="H37" s="83"/>
      <c r="I37" s="83"/>
    </row>
    <row r="38" spans="1:9" x14ac:dyDescent="0.25">
      <c r="A38" s="111"/>
      <c r="B38" s="8" t="s">
        <v>68</v>
      </c>
      <c r="C38" s="11" t="s">
        <v>69</v>
      </c>
      <c r="D38" s="99">
        <v>1</v>
      </c>
      <c r="E38" s="30"/>
      <c r="F38" s="83"/>
      <c r="G38" s="83"/>
      <c r="H38" s="83"/>
      <c r="I38" s="83"/>
    </row>
    <row r="39" spans="1:9" x14ac:dyDescent="0.25">
      <c r="A39" s="111"/>
      <c r="B39" s="8" t="s">
        <v>70</v>
      </c>
      <c r="C39" s="11" t="s">
        <v>71</v>
      </c>
      <c r="D39" s="99">
        <v>1.6</v>
      </c>
      <c r="E39" s="30"/>
      <c r="F39" s="83"/>
      <c r="G39" s="83"/>
      <c r="H39" s="83"/>
      <c r="I39" s="83"/>
    </row>
    <row r="40" spans="1:9" x14ac:dyDescent="0.25">
      <c r="A40" s="111"/>
      <c r="B40" s="8" t="s">
        <v>72</v>
      </c>
      <c r="C40" s="11" t="s">
        <v>73</v>
      </c>
      <c r="D40" s="99">
        <v>0.44</v>
      </c>
      <c r="E40" s="30"/>
      <c r="F40" s="83"/>
      <c r="G40" s="83"/>
      <c r="H40" s="83"/>
      <c r="I40" s="83">
        <v>0.44</v>
      </c>
    </row>
    <row r="41" spans="1:9" x14ac:dyDescent="0.25">
      <c r="A41" s="111"/>
      <c r="B41" s="8" t="s">
        <v>74</v>
      </c>
      <c r="C41" s="11" t="s">
        <v>75</v>
      </c>
      <c r="D41" s="99">
        <v>0.86</v>
      </c>
      <c r="E41" s="30"/>
      <c r="F41" s="83"/>
      <c r="G41" s="83"/>
      <c r="H41" s="83"/>
      <c r="I41" s="83">
        <v>0.86</v>
      </c>
    </row>
    <row r="42" spans="1:9" x14ac:dyDescent="0.25">
      <c r="A42" s="111"/>
      <c r="B42" s="8" t="s">
        <v>76</v>
      </c>
      <c r="C42" s="11" t="s">
        <v>77</v>
      </c>
      <c r="D42" s="99">
        <v>0.51</v>
      </c>
      <c r="E42" s="30"/>
      <c r="F42" s="83"/>
      <c r="G42" s="83"/>
      <c r="H42" s="83"/>
      <c r="I42" s="83"/>
    </row>
    <row r="43" spans="1:9" x14ac:dyDescent="0.25">
      <c r="A43" s="111"/>
      <c r="B43" s="8" t="s">
        <v>78</v>
      </c>
      <c r="C43" s="10" t="s">
        <v>79</v>
      </c>
      <c r="D43" s="99">
        <v>0.78</v>
      </c>
      <c r="E43" s="30"/>
      <c r="F43" s="83"/>
      <c r="G43" s="83"/>
      <c r="H43" s="83"/>
      <c r="I43" s="83">
        <v>0.78</v>
      </c>
    </row>
    <row r="44" spans="1:9" x14ac:dyDescent="0.25">
      <c r="A44" s="111"/>
      <c r="B44" s="8" t="s">
        <v>80</v>
      </c>
      <c r="C44" s="11" t="s">
        <v>81</v>
      </c>
      <c r="D44" s="99">
        <v>1.4</v>
      </c>
      <c r="E44" s="30"/>
      <c r="F44" s="83"/>
      <c r="G44" s="83"/>
      <c r="H44" s="83"/>
      <c r="I44" s="83">
        <v>1.4</v>
      </c>
    </row>
    <row r="45" spans="1:9" ht="24.75" x14ac:dyDescent="0.25">
      <c r="A45" s="111"/>
      <c r="B45" s="8" t="s">
        <v>82</v>
      </c>
      <c r="C45" s="11" t="s">
        <v>83</v>
      </c>
      <c r="D45" s="99">
        <v>0.23</v>
      </c>
      <c r="E45" s="30"/>
      <c r="F45" s="83"/>
      <c r="G45" s="83"/>
      <c r="H45" s="83"/>
      <c r="I45" s="83"/>
    </row>
    <row r="46" spans="1:9" ht="24.75" x14ac:dyDescent="0.25">
      <c r="A46" s="111"/>
      <c r="B46" s="8" t="s">
        <v>84</v>
      </c>
      <c r="C46" s="11" t="s">
        <v>85</v>
      </c>
      <c r="D46" s="99">
        <v>4.3</v>
      </c>
      <c r="E46" s="30"/>
      <c r="F46" s="83"/>
      <c r="G46" s="83"/>
      <c r="H46" s="83"/>
      <c r="I46" s="83">
        <v>4.3</v>
      </c>
    </row>
    <row r="47" spans="1:9" x14ac:dyDescent="0.25">
      <c r="A47" s="111"/>
      <c r="B47" s="8" t="s">
        <v>86</v>
      </c>
      <c r="C47" s="11" t="s">
        <v>87</v>
      </c>
      <c r="D47" s="99">
        <v>1.5</v>
      </c>
      <c r="E47" s="30"/>
      <c r="F47" s="83"/>
      <c r="G47" s="83"/>
      <c r="H47" s="83"/>
      <c r="I47" s="83">
        <v>1.5</v>
      </c>
    </row>
    <row r="48" spans="1:9" x14ac:dyDescent="0.25">
      <c r="A48" s="111"/>
      <c r="B48" s="8" t="s">
        <v>88</v>
      </c>
      <c r="C48" s="11" t="s">
        <v>89</v>
      </c>
      <c r="D48" s="99">
        <v>2</v>
      </c>
      <c r="E48" s="30"/>
      <c r="F48" s="83"/>
      <c r="G48" s="83"/>
      <c r="H48" s="83">
        <v>40</v>
      </c>
      <c r="I48" s="83"/>
    </row>
    <row r="49" spans="1:9" x14ac:dyDescent="0.25">
      <c r="A49" s="111"/>
      <c r="B49" s="8" t="s">
        <v>90</v>
      </c>
      <c r="C49" s="11" t="s">
        <v>91</v>
      </c>
      <c r="D49" s="99">
        <v>0.91</v>
      </c>
      <c r="E49" s="30"/>
      <c r="F49" s="83"/>
      <c r="G49" s="83"/>
      <c r="H49" s="83"/>
      <c r="I49" s="83"/>
    </row>
    <row r="50" spans="1:9" x14ac:dyDescent="0.25">
      <c r="A50" s="111"/>
      <c r="B50" s="8" t="s">
        <v>92</v>
      </c>
      <c r="C50" s="11" t="s">
        <v>93</v>
      </c>
      <c r="D50" s="99">
        <v>0.66</v>
      </c>
      <c r="E50" s="30"/>
      <c r="F50" s="83"/>
      <c r="G50" s="83"/>
      <c r="H50" s="83"/>
      <c r="I50" s="83"/>
    </row>
    <row r="51" spans="1:9" ht="24.75" x14ac:dyDescent="0.25">
      <c r="A51" s="111"/>
      <c r="B51" s="8" t="s">
        <v>94</v>
      </c>
      <c r="C51" s="11" t="s">
        <v>95</v>
      </c>
      <c r="D51" s="99">
        <v>1.5</v>
      </c>
      <c r="E51" s="30"/>
      <c r="F51" s="83"/>
      <c r="G51" s="83"/>
      <c r="H51" s="83"/>
      <c r="I51" s="83"/>
    </row>
    <row r="52" spans="1:9" x14ac:dyDescent="0.25">
      <c r="A52" s="111"/>
      <c r="B52" s="8" t="s">
        <v>96</v>
      </c>
      <c r="C52" s="11" t="s">
        <v>97</v>
      </c>
      <c r="D52" s="99">
        <v>0.96</v>
      </c>
      <c r="E52" s="30"/>
      <c r="F52" s="83"/>
      <c r="G52" s="83"/>
      <c r="H52" s="83"/>
      <c r="I52" s="83"/>
    </row>
    <row r="53" spans="1:9" x14ac:dyDescent="0.25">
      <c r="A53" s="111"/>
      <c r="B53" s="8" t="s">
        <v>98</v>
      </c>
      <c r="C53" s="11" t="s">
        <v>99</v>
      </c>
      <c r="D53" s="99">
        <v>0.98</v>
      </c>
      <c r="E53" s="30"/>
      <c r="F53" s="83"/>
      <c r="G53" s="83"/>
      <c r="H53" s="83"/>
      <c r="I53" s="83"/>
    </row>
    <row r="54" spans="1:9" x14ac:dyDescent="0.25">
      <c r="A54" s="111"/>
      <c r="B54" s="8" t="s">
        <v>100</v>
      </c>
      <c r="C54" s="11" t="s">
        <v>101</v>
      </c>
      <c r="D54" s="99">
        <v>1.1399999999999999</v>
      </c>
      <c r="E54" s="30"/>
      <c r="F54" s="83"/>
      <c r="G54" s="83"/>
      <c r="H54" s="83"/>
      <c r="I54" s="83"/>
    </row>
    <row r="55" spans="1:9" x14ac:dyDescent="0.25">
      <c r="A55" s="111"/>
      <c r="B55" s="8" t="s">
        <v>102</v>
      </c>
      <c r="C55" s="11" t="s">
        <v>103</v>
      </c>
      <c r="D55" s="99">
        <v>0.31</v>
      </c>
      <c r="E55" s="30"/>
      <c r="F55" s="83"/>
      <c r="G55" s="83"/>
      <c r="H55" s="83"/>
      <c r="I55" s="83"/>
    </row>
    <row r="56" spans="1:9" x14ac:dyDescent="0.25">
      <c r="A56" s="111"/>
      <c r="B56" s="8" t="s">
        <v>104</v>
      </c>
      <c r="C56" s="11" t="s">
        <v>105</v>
      </c>
      <c r="D56" s="99">
        <v>0.41</v>
      </c>
      <c r="E56" s="30"/>
      <c r="F56" s="83"/>
      <c r="G56" s="83"/>
      <c r="H56" s="83"/>
      <c r="I56" s="83"/>
    </row>
    <row r="57" spans="1:9" x14ac:dyDescent="0.25">
      <c r="A57" s="111"/>
      <c r="B57" s="8" t="s">
        <v>106</v>
      </c>
      <c r="C57" s="11" t="s">
        <v>107</v>
      </c>
      <c r="D57" s="99">
        <v>0.16</v>
      </c>
      <c r="E57" s="30"/>
      <c r="F57" s="83"/>
      <c r="G57" s="83"/>
      <c r="H57" s="83"/>
      <c r="I57" s="83"/>
    </row>
    <row r="58" spans="1:9" x14ac:dyDescent="0.25">
      <c r="A58" s="111"/>
      <c r="B58" s="8" t="s">
        <v>108</v>
      </c>
      <c r="C58" s="11" t="s">
        <v>109</v>
      </c>
      <c r="D58" s="99">
        <v>2.52</v>
      </c>
      <c r="E58" s="30"/>
      <c r="F58" s="83"/>
      <c r="G58" s="83"/>
      <c r="H58" s="83"/>
      <c r="I58" s="83"/>
    </row>
    <row r="59" spans="1:9" x14ac:dyDescent="0.25">
      <c r="A59" s="111"/>
      <c r="B59" s="8" t="s">
        <v>110</v>
      </c>
      <c r="C59" s="11" t="s">
        <v>111</v>
      </c>
      <c r="D59" s="99">
        <v>0.38</v>
      </c>
      <c r="E59" s="30"/>
      <c r="F59" s="83"/>
      <c r="G59" s="83"/>
      <c r="H59" s="83"/>
      <c r="I59" s="83">
        <v>0.38</v>
      </c>
    </row>
    <row r="60" spans="1:9" x14ac:dyDescent="0.25">
      <c r="A60" s="111"/>
      <c r="B60" s="8" t="s">
        <v>112</v>
      </c>
      <c r="C60" s="11" t="s">
        <v>113</v>
      </c>
      <c r="D60" s="99">
        <v>2</v>
      </c>
      <c r="E60" s="30"/>
      <c r="F60" s="83"/>
      <c r="G60" s="83"/>
      <c r="H60" s="83"/>
      <c r="I60" s="83">
        <v>2</v>
      </c>
    </row>
    <row r="61" spans="1:9" x14ac:dyDescent="0.25">
      <c r="A61" s="111"/>
      <c r="B61" s="8" t="s">
        <v>114</v>
      </c>
      <c r="C61" s="11" t="s">
        <v>115</v>
      </c>
      <c r="D61" s="99">
        <v>0.54</v>
      </c>
      <c r="E61" s="30"/>
      <c r="F61" s="83"/>
      <c r="G61" s="83"/>
      <c r="H61" s="83"/>
      <c r="I61" s="83">
        <v>0.54</v>
      </c>
    </row>
    <row r="62" spans="1:9" x14ac:dyDescent="0.25">
      <c r="A62" s="111"/>
      <c r="B62" s="8" t="s">
        <v>116</v>
      </c>
      <c r="C62" s="11" t="s">
        <v>117</v>
      </c>
      <c r="D62" s="99">
        <v>1</v>
      </c>
      <c r="E62" s="30"/>
      <c r="F62" s="83"/>
      <c r="G62" s="83"/>
      <c r="H62" s="83"/>
      <c r="I62" s="83"/>
    </row>
    <row r="63" spans="1:9" x14ac:dyDescent="0.25">
      <c r="A63" s="111"/>
      <c r="B63" s="8" t="s">
        <v>118</v>
      </c>
      <c r="C63" s="11" t="s">
        <v>119</v>
      </c>
      <c r="D63" s="99">
        <v>3.24</v>
      </c>
      <c r="E63" s="30"/>
      <c r="F63" s="83"/>
      <c r="G63" s="83"/>
      <c r="H63" s="83"/>
      <c r="I63" s="83"/>
    </row>
    <row r="64" spans="1:9" x14ac:dyDescent="0.25">
      <c r="A64" s="111"/>
      <c r="B64" s="8" t="s">
        <v>120</v>
      </c>
      <c r="C64" s="11" t="s">
        <v>121</v>
      </c>
      <c r="D64" s="99">
        <v>4.72</v>
      </c>
      <c r="E64" s="30"/>
      <c r="F64" s="83"/>
      <c r="G64" s="83"/>
      <c r="H64" s="83"/>
      <c r="I64" s="83">
        <v>4.72</v>
      </c>
    </row>
    <row r="65" spans="1:9" x14ac:dyDescent="0.25">
      <c r="A65" s="111"/>
      <c r="B65" s="8" t="s">
        <v>122</v>
      </c>
      <c r="C65" s="11" t="s">
        <v>123</v>
      </c>
      <c r="D65" s="99">
        <v>1.83</v>
      </c>
      <c r="E65" s="30"/>
      <c r="F65" s="83"/>
      <c r="G65" s="83"/>
      <c r="H65" s="83"/>
      <c r="I65" s="83">
        <v>1.83</v>
      </c>
    </row>
    <row r="66" spans="1:9" x14ac:dyDescent="0.25">
      <c r="A66" s="111"/>
      <c r="B66" s="8" t="s">
        <v>124</v>
      </c>
      <c r="C66" s="11" t="s">
        <v>125</v>
      </c>
      <c r="D66" s="99">
        <v>4.26</v>
      </c>
      <c r="E66" s="30"/>
      <c r="F66" s="83"/>
      <c r="G66" s="83"/>
      <c r="H66" s="83"/>
      <c r="I66" s="83">
        <v>4.26</v>
      </c>
    </row>
    <row r="67" spans="1:9" x14ac:dyDescent="0.25">
      <c r="A67" s="111"/>
      <c r="B67" s="8" t="s">
        <v>126</v>
      </c>
      <c r="C67" s="11" t="s">
        <v>127</v>
      </c>
      <c r="D67" s="99">
        <v>0.96</v>
      </c>
      <c r="E67" s="30"/>
      <c r="F67" s="83"/>
      <c r="G67" s="83"/>
      <c r="H67" s="83"/>
      <c r="I67" s="83">
        <v>0.96</v>
      </c>
    </row>
    <row r="68" spans="1:9" x14ac:dyDescent="0.25">
      <c r="A68" s="111"/>
      <c r="B68" s="8" t="s">
        <v>128</v>
      </c>
      <c r="C68" s="11" t="s">
        <v>129</v>
      </c>
      <c r="D68" s="99">
        <v>1.28</v>
      </c>
      <c r="E68" s="30"/>
      <c r="F68" s="83">
        <v>12</v>
      </c>
      <c r="G68" s="83"/>
      <c r="H68" s="83"/>
      <c r="I68" s="83"/>
    </row>
    <row r="69" spans="1:9" x14ac:dyDescent="0.25">
      <c r="A69" s="111"/>
      <c r="B69" s="8" t="s">
        <v>130</v>
      </c>
      <c r="C69" s="11" t="s">
        <v>131</v>
      </c>
      <c r="D69" s="99">
        <v>1.49</v>
      </c>
      <c r="E69" s="30"/>
      <c r="F69" s="83"/>
      <c r="G69" s="83"/>
      <c r="H69" s="83"/>
      <c r="I69" s="83"/>
    </row>
    <row r="70" spans="1:9" x14ac:dyDescent="0.25">
      <c r="A70" s="111"/>
      <c r="B70" s="8" t="s">
        <v>132</v>
      </c>
      <c r="C70" s="11" t="s">
        <v>133</v>
      </c>
      <c r="D70" s="99">
        <v>1.79</v>
      </c>
      <c r="E70" s="30"/>
      <c r="F70" s="83"/>
      <c r="G70" s="83"/>
      <c r="H70" s="83"/>
      <c r="I70" s="83"/>
    </row>
    <row r="71" spans="1:9" x14ac:dyDescent="0.25">
      <c r="A71" s="111"/>
      <c r="B71" s="8" t="s">
        <v>134</v>
      </c>
      <c r="C71" s="11" t="s">
        <v>135</v>
      </c>
      <c r="D71" s="99">
        <v>1.44</v>
      </c>
      <c r="E71" s="30"/>
      <c r="F71" s="83"/>
      <c r="G71" s="83"/>
      <c r="H71" s="83"/>
      <c r="I71" s="83"/>
    </row>
    <row r="72" spans="1:9" x14ac:dyDescent="0.25">
      <c r="A72" s="111"/>
      <c r="B72" s="15" t="s">
        <v>136</v>
      </c>
      <c r="C72" s="11" t="s">
        <v>137</v>
      </c>
      <c r="D72" s="99">
        <v>1.2</v>
      </c>
      <c r="E72" s="30"/>
      <c r="F72" s="83"/>
      <c r="G72" s="83"/>
      <c r="H72" s="83"/>
      <c r="I72" s="83">
        <v>1.2</v>
      </c>
    </row>
    <row r="73" spans="1:9" x14ac:dyDescent="0.25">
      <c r="A73" s="111"/>
      <c r="B73" s="8" t="s">
        <v>138</v>
      </c>
      <c r="C73" s="11" t="s">
        <v>139</v>
      </c>
      <c r="D73" s="99">
        <v>0.61</v>
      </c>
      <c r="E73" s="30"/>
      <c r="F73" s="83"/>
      <c r="G73" s="83"/>
      <c r="H73" s="83"/>
      <c r="I73" s="83"/>
    </row>
    <row r="74" spans="1:9" x14ac:dyDescent="0.25">
      <c r="A74" s="111"/>
      <c r="B74" s="8" t="s">
        <v>140</v>
      </c>
      <c r="C74" s="11" t="s">
        <v>141</v>
      </c>
      <c r="D74" s="99">
        <v>1.84</v>
      </c>
      <c r="E74" s="30"/>
      <c r="F74" s="86"/>
      <c r="G74" s="83"/>
      <c r="H74" s="82"/>
      <c r="I74" s="83"/>
    </row>
    <row r="75" spans="1:9" x14ac:dyDescent="0.25">
      <c r="A75" s="111"/>
      <c r="B75" s="8"/>
      <c r="C75" s="11"/>
      <c r="D75" s="99"/>
      <c r="E75" s="30"/>
      <c r="F75" s="82"/>
      <c r="G75" s="83"/>
      <c r="H75" s="82"/>
      <c r="I75" s="83"/>
    </row>
    <row r="76" spans="1:9" x14ac:dyDescent="0.25">
      <c r="A76" s="111"/>
      <c r="B76" s="8"/>
      <c r="C76" s="11"/>
      <c r="D76" s="99"/>
      <c r="E76" s="30"/>
      <c r="F76" s="82"/>
      <c r="G76" s="83"/>
      <c r="H76" s="82"/>
      <c r="I76" s="83"/>
    </row>
    <row r="77" spans="1:9" x14ac:dyDescent="0.25">
      <c r="A77" s="111"/>
      <c r="B77" s="8" t="s">
        <v>142</v>
      </c>
      <c r="C77" s="11" t="s">
        <v>143</v>
      </c>
      <c r="D77" s="99">
        <v>0.43</v>
      </c>
      <c r="E77" s="30"/>
      <c r="F77" s="83"/>
      <c r="G77" s="83"/>
      <c r="H77" s="83"/>
      <c r="I77" s="83"/>
    </row>
    <row r="78" spans="1:9" x14ac:dyDescent="0.25">
      <c r="A78" s="111"/>
      <c r="B78" s="8" t="s">
        <v>144</v>
      </c>
      <c r="C78" s="11" t="s">
        <v>145</v>
      </c>
      <c r="D78" s="99">
        <v>0.87</v>
      </c>
      <c r="E78" s="30"/>
      <c r="F78" s="83"/>
      <c r="G78" s="83"/>
      <c r="H78" s="83"/>
      <c r="I78" s="83"/>
    </row>
    <row r="79" spans="1:9" x14ac:dyDescent="0.25">
      <c r="A79" s="111"/>
      <c r="B79" s="8" t="s">
        <v>146</v>
      </c>
      <c r="C79" s="11" t="s">
        <v>147</v>
      </c>
      <c r="D79" s="99">
        <v>0.42</v>
      </c>
      <c r="E79" s="30"/>
      <c r="F79" s="86"/>
      <c r="G79" s="86"/>
      <c r="H79" s="86"/>
      <c r="I79" s="83"/>
    </row>
    <row r="80" spans="1:9" x14ac:dyDescent="0.25">
      <c r="A80" s="111"/>
      <c r="B80" s="8" t="s">
        <v>148</v>
      </c>
      <c r="C80" s="11" t="s">
        <v>149</v>
      </c>
      <c r="D80" s="99">
        <v>9.57</v>
      </c>
      <c r="E80" s="30"/>
      <c r="F80" s="87"/>
      <c r="G80" s="88">
        <v>0.1</v>
      </c>
      <c r="H80" s="87"/>
      <c r="I80" s="83">
        <v>9.57</v>
      </c>
    </row>
    <row r="81" spans="1:9" x14ac:dyDescent="0.25">
      <c r="A81" s="111"/>
      <c r="B81" s="8" t="s">
        <v>150</v>
      </c>
      <c r="C81" s="11" t="s">
        <v>151</v>
      </c>
      <c r="D81" s="99">
        <v>0.21</v>
      </c>
      <c r="E81" s="30"/>
      <c r="F81" s="83"/>
      <c r="G81" s="83"/>
      <c r="H81" s="83"/>
      <c r="I81" s="83"/>
    </row>
    <row r="82" spans="1:9" x14ac:dyDescent="0.25">
      <c r="A82" s="111"/>
      <c r="B82" s="8" t="s">
        <v>152</v>
      </c>
      <c r="C82" s="11" t="s">
        <v>153</v>
      </c>
      <c r="D82" s="99">
        <v>2.72</v>
      </c>
      <c r="E82" s="30"/>
      <c r="F82" s="83"/>
      <c r="G82" s="83"/>
      <c r="H82" s="83"/>
      <c r="I82" s="83">
        <v>2.72</v>
      </c>
    </row>
    <row r="83" spans="1:9" x14ac:dyDescent="0.25">
      <c r="A83" s="111"/>
      <c r="B83" s="7" t="s">
        <v>154</v>
      </c>
      <c r="C83" s="11" t="s">
        <v>155</v>
      </c>
      <c r="D83" s="99">
        <v>0.82</v>
      </c>
      <c r="E83" s="30"/>
      <c r="F83" s="83"/>
      <c r="G83" s="83"/>
      <c r="H83" s="83"/>
      <c r="I83" s="83"/>
    </row>
    <row r="84" spans="1:9" x14ac:dyDescent="0.25">
      <c r="A84" s="111"/>
      <c r="B84" s="8" t="s">
        <v>156</v>
      </c>
      <c r="C84" s="11" t="s">
        <v>157</v>
      </c>
      <c r="D84" s="99">
        <v>1.26</v>
      </c>
      <c r="E84" s="30"/>
      <c r="F84" s="83"/>
      <c r="G84" s="83"/>
      <c r="H84" s="83"/>
      <c r="I84" s="83"/>
    </row>
    <row r="85" spans="1:9" x14ac:dyDescent="0.25">
      <c r="A85" s="111"/>
      <c r="B85" s="8" t="s">
        <v>158</v>
      </c>
      <c r="C85" s="11" t="s">
        <v>159</v>
      </c>
      <c r="D85" s="99">
        <v>1.25</v>
      </c>
      <c r="E85" s="30"/>
      <c r="F85" s="83"/>
      <c r="G85" s="83"/>
      <c r="H85" s="83"/>
      <c r="I85" s="83"/>
    </row>
    <row r="86" spans="1:9" x14ac:dyDescent="0.25">
      <c r="A86" s="111"/>
      <c r="B86" s="8" t="s">
        <v>160</v>
      </c>
      <c r="C86" s="16" t="s">
        <v>161</v>
      </c>
      <c r="D86" s="210">
        <v>0.29899999999999999</v>
      </c>
      <c r="E86" s="25"/>
      <c r="F86" s="83"/>
      <c r="G86" s="83"/>
      <c r="H86" s="83"/>
      <c r="I86" s="83"/>
    </row>
    <row r="87" spans="1:9" x14ac:dyDescent="0.25">
      <c r="A87" s="111"/>
      <c r="B87" s="8" t="s">
        <v>162</v>
      </c>
      <c r="C87" s="17" t="s">
        <v>163</v>
      </c>
      <c r="D87" s="210">
        <v>0.29799999999999999</v>
      </c>
      <c r="E87" s="25"/>
      <c r="F87" s="83"/>
      <c r="G87" s="83"/>
      <c r="H87" s="83"/>
      <c r="I87" s="83"/>
    </row>
    <row r="88" spans="1:9" x14ac:dyDescent="0.25">
      <c r="A88" s="111"/>
      <c r="B88" s="8" t="s">
        <v>164</v>
      </c>
      <c r="C88" s="17" t="s">
        <v>165</v>
      </c>
      <c r="D88" s="210">
        <v>0.41899999999999998</v>
      </c>
      <c r="E88" s="25"/>
      <c r="F88" s="83"/>
      <c r="G88" s="83"/>
      <c r="H88" s="83"/>
      <c r="I88" s="83"/>
    </row>
    <row r="89" spans="1:9" x14ac:dyDescent="0.25">
      <c r="A89" s="111"/>
      <c r="B89" s="8" t="s">
        <v>166</v>
      </c>
      <c r="C89" s="16" t="s">
        <v>167</v>
      </c>
      <c r="D89" s="210">
        <v>0.56999999999999995</v>
      </c>
      <c r="E89" s="25"/>
      <c r="F89" s="83"/>
      <c r="G89" s="83"/>
      <c r="H89" s="83"/>
      <c r="I89" s="83"/>
    </row>
    <row r="90" spans="1:9" x14ac:dyDescent="0.25">
      <c r="A90" s="111"/>
      <c r="B90" s="8" t="s">
        <v>168</v>
      </c>
      <c r="C90" s="16" t="s">
        <v>169</v>
      </c>
      <c r="D90" s="211">
        <v>0.41</v>
      </c>
      <c r="E90" s="65"/>
      <c r="F90" s="83"/>
      <c r="G90" s="83"/>
      <c r="H90" s="83"/>
      <c r="I90" s="83"/>
    </row>
    <row r="91" spans="1:9" x14ac:dyDescent="0.25">
      <c r="A91" s="111"/>
      <c r="B91" s="8" t="s">
        <v>170</v>
      </c>
      <c r="C91" s="16" t="s">
        <v>171</v>
      </c>
      <c r="D91" s="210">
        <v>0.19600000000000001</v>
      </c>
      <c r="E91" s="25"/>
      <c r="F91" s="83"/>
      <c r="G91" s="83"/>
      <c r="H91" s="83"/>
      <c r="I91" s="83"/>
    </row>
    <row r="92" spans="1:9" x14ac:dyDescent="0.25">
      <c r="A92" s="111"/>
      <c r="B92" s="8" t="s">
        <v>172</v>
      </c>
      <c r="C92" s="16" t="s">
        <v>173</v>
      </c>
      <c r="D92" s="210">
        <v>0.312</v>
      </c>
      <c r="E92" s="25"/>
      <c r="F92" s="83"/>
      <c r="G92" s="83"/>
      <c r="H92" s="83"/>
      <c r="I92" s="83"/>
    </row>
    <row r="93" spans="1:9" x14ac:dyDescent="0.25">
      <c r="A93" s="111"/>
      <c r="B93" s="8" t="s">
        <v>174</v>
      </c>
      <c r="C93" s="18" t="s">
        <v>175</v>
      </c>
      <c r="D93" s="210">
        <v>0.20599999999999999</v>
      </c>
      <c r="E93" s="25"/>
      <c r="F93" s="83"/>
      <c r="G93" s="83"/>
      <c r="H93" s="83"/>
      <c r="I93" s="83"/>
    </row>
    <row r="94" spans="1:9" ht="15.75" thickBot="1" x14ac:dyDescent="0.3">
      <c r="A94" s="112"/>
      <c r="B94" s="19" t="s">
        <v>176</v>
      </c>
      <c r="C94" s="18" t="s">
        <v>177</v>
      </c>
      <c r="D94" s="210">
        <v>0.17299999999999999</v>
      </c>
      <c r="E94" s="25"/>
      <c r="F94" s="83"/>
      <c r="G94" s="83"/>
      <c r="H94" s="83"/>
      <c r="I94" s="83"/>
    </row>
    <row r="95" spans="1:9" x14ac:dyDescent="0.25">
      <c r="A95" s="110" t="s">
        <v>178</v>
      </c>
      <c r="B95" s="20" t="s">
        <v>179</v>
      </c>
      <c r="C95" s="66" t="s">
        <v>180</v>
      </c>
      <c r="D95" s="99">
        <v>2.65</v>
      </c>
      <c r="E95" s="30"/>
      <c r="F95" s="83"/>
      <c r="G95" s="83"/>
      <c r="H95" s="83"/>
      <c r="I95" s="83">
        <v>2.65</v>
      </c>
    </row>
    <row r="96" spans="1:9" x14ac:dyDescent="0.25">
      <c r="A96" s="111"/>
      <c r="B96" s="21" t="s">
        <v>181</v>
      </c>
      <c r="C96" s="22" t="s">
        <v>182</v>
      </c>
      <c r="D96" s="99">
        <v>4.8</v>
      </c>
      <c r="E96" s="30"/>
      <c r="F96" s="83"/>
      <c r="G96" s="83"/>
      <c r="H96" s="83"/>
      <c r="I96" s="83">
        <v>4.8</v>
      </c>
    </row>
    <row r="97" spans="1:9" x14ac:dyDescent="0.25">
      <c r="A97" s="111"/>
      <c r="B97" s="21" t="s">
        <v>183</v>
      </c>
      <c r="C97" s="9" t="s">
        <v>184</v>
      </c>
      <c r="D97" s="99">
        <v>3.02</v>
      </c>
      <c r="E97" s="30"/>
      <c r="F97" s="83"/>
      <c r="G97" s="83"/>
      <c r="H97" s="83"/>
      <c r="I97" s="83">
        <v>3.02</v>
      </c>
    </row>
    <row r="98" spans="1:9" x14ac:dyDescent="0.25">
      <c r="A98" s="111"/>
      <c r="B98" s="21" t="s">
        <v>185</v>
      </c>
      <c r="C98" s="23" t="s">
        <v>186</v>
      </c>
      <c r="D98" s="208">
        <v>5.7</v>
      </c>
      <c r="E98" s="63"/>
      <c r="F98" s="83"/>
      <c r="G98" s="83"/>
      <c r="H98" s="83"/>
      <c r="I98" s="83">
        <v>5.7</v>
      </c>
    </row>
    <row r="99" spans="1:9" x14ac:dyDescent="0.25">
      <c r="A99" s="111"/>
      <c r="B99" s="21" t="s">
        <v>187</v>
      </c>
      <c r="C99" s="23" t="s">
        <v>188</v>
      </c>
      <c r="D99" s="208">
        <v>9.3000000000000007</v>
      </c>
      <c r="E99" s="63"/>
      <c r="F99" s="83"/>
      <c r="G99" s="83"/>
      <c r="H99" s="83"/>
      <c r="I99" s="83">
        <v>9.3000000000000007</v>
      </c>
    </row>
    <row r="100" spans="1:9" x14ac:dyDescent="0.25">
      <c r="A100" s="111"/>
      <c r="B100" s="21" t="s">
        <v>189</v>
      </c>
      <c r="C100" s="23" t="s">
        <v>190</v>
      </c>
      <c r="D100" s="208">
        <v>1.2</v>
      </c>
      <c r="E100" s="63"/>
      <c r="F100" s="83"/>
      <c r="G100" s="83"/>
      <c r="H100" s="83"/>
      <c r="I100" s="83">
        <v>1.2</v>
      </c>
    </row>
    <row r="101" spans="1:9" x14ac:dyDescent="0.25">
      <c r="A101" s="111"/>
      <c r="B101" s="21" t="s">
        <v>191</v>
      </c>
      <c r="C101" s="23" t="s">
        <v>192</v>
      </c>
      <c r="D101" s="208">
        <v>1.59</v>
      </c>
      <c r="E101" s="63"/>
      <c r="F101" s="83"/>
      <c r="G101" s="83"/>
      <c r="H101" s="83"/>
      <c r="I101" s="83"/>
    </row>
    <row r="102" spans="1:9" x14ac:dyDescent="0.25">
      <c r="A102" s="111"/>
      <c r="B102" s="21" t="s">
        <v>193</v>
      </c>
      <c r="C102" s="11" t="s">
        <v>194</v>
      </c>
      <c r="D102" s="99">
        <v>3.65</v>
      </c>
      <c r="E102" s="30"/>
      <c r="F102" s="83"/>
      <c r="G102" s="83"/>
      <c r="H102" s="83"/>
      <c r="I102" s="83">
        <v>3.65</v>
      </c>
    </row>
    <row r="103" spans="1:9" x14ac:dyDescent="0.25">
      <c r="A103" s="111"/>
      <c r="B103" s="21" t="s">
        <v>195</v>
      </c>
      <c r="C103" s="11" t="s">
        <v>196</v>
      </c>
      <c r="D103" s="99">
        <v>0.3</v>
      </c>
      <c r="E103" s="30"/>
      <c r="F103" s="83"/>
      <c r="G103" s="83"/>
      <c r="H103" s="83"/>
      <c r="I103" s="83"/>
    </row>
    <row r="104" spans="1:9" x14ac:dyDescent="0.25">
      <c r="A104" s="111"/>
      <c r="B104" s="21" t="s">
        <v>197</v>
      </c>
      <c r="C104" s="18" t="s">
        <v>198</v>
      </c>
      <c r="D104" s="210">
        <v>2.7</v>
      </c>
      <c r="E104" s="25"/>
      <c r="F104" s="83"/>
      <c r="G104" s="83"/>
      <c r="H104" s="83"/>
      <c r="I104" s="83">
        <v>2.7</v>
      </c>
    </row>
    <row r="105" spans="1:9" x14ac:dyDescent="0.25">
      <c r="A105" s="111"/>
      <c r="B105" s="21" t="s">
        <v>199</v>
      </c>
      <c r="C105" s="18" t="s">
        <v>200</v>
      </c>
      <c r="D105" s="210">
        <v>1.51</v>
      </c>
      <c r="E105" s="25"/>
      <c r="F105" s="83"/>
      <c r="G105" s="83"/>
      <c r="H105" s="83"/>
      <c r="I105" s="83"/>
    </row>
    <row r="106" spans="1:9" x14ac:dyDescent="0.25">
      <c r="A106" s="111"/>
      <c r="B106" s="21" t="s">
        <v>201</v>
      </c>
      <c r="C106" s="18" t="s">
        <v>202</v>
      </c>
      <c r="D106" s="210">
        <v>0.95</v>
      </c>
      <c r="E106" s="25"/>
      <c r="F106" s="83"/>
      <c r="G106" s="83"/>
      <c r="H106" s="83"/>
      <c r="I106" s="83"/>
    </row>
    <row r="107" spans="1:9" ht="24.75" x14ac:dyDescent="0.25">
      <c r="A107" s="111"/>
      <c r="B107" s="24" t="s">
        <v>203</v>
      </c>
      <c r="C107" s="18" t="s">
        <v>204</v>
      </c>
      <c r="D107" s="212">
        <v>1.49</v>
      </c>
      <c r="E107" s="25"/>
      <c r="F107" s="83"/>
      <c r="G107" s="83"/>
      <c r="H107" s="83"/>
      <c r="I107" s="83">
        <v>1.49</v>
      </c>
    </row>
    <row r="108" spans="1:9" ht="24.75" x14ac:dyDescent="0.25">
      <c r="A108" s="111"/>
      <c r="B108" s="21" t="s">
        <v>205</v>
      </c>
      <c r="C108" s="18" t="s">
        <v>206</v>
      </c>
      <c r="D108" s="210">
        <v>1.31</v>
      </c>
      <c r="E108" s="25"/>
      <c r="F108" s="83"/>
      <c r="G108" s="83"/>
      <c r="H108" s="83"/>
      <c r="I108" s="83"/>
    </row>
    <row r="109" spans="1:9" x14ac:dyDescent="0.25">
      <c r="A109" s="111"/>
      <c r="B109" s="21" t="s">
        <v>207</v>
      </c>
      <c r="C109" s="18" t="s">
        <v>208</v>
      </c>
      <c r="D109" s="210">
        <v>5.25</v>
      </c>
      <c r="E109" s="25"/>
      <c r="F109" s="83"/>
      <c r="G109" s="83"/>
      <c r="H109" s="83"/>
      <c r="I109" s="83"/>
    </row>
    <row r="110" spans="1:9" x14ac:dyDescent="0.25">
      <c r="A110" s="111"/>
      <c r="B110" s="21" t="s">
        <v>209</v>
      </c>
      <c r="C110" s="18" t="s">
        <v>210</v>
      </c>
      <c r="D110" s="210">
        <v>2.09</v>
      </c>
      <c r="E110" s="25"/>
      <c r="F110" s="83"/>
      <c r="G110" s="83"/>
      <c r="H110" s="83"/>
      <c r="I110" s="83">
        <v>2.09</v>
      </c>
    </row>
    <row r="111" spans="1:9" x14ac:dyDescent="0.25">
      <c r="A111" s="111"/>
      <c r="B111" s="21" t="s">
        <v>211</v>
      </c>
      <c r="C111" s="18" t="s">
        <v>212</v>
      </c>
      <c r="D111" s="210">
        <v>1.9</v>
      </c>
      <c r="E111" s="25"/>
      <c r="F111" s="83"/>
      <c r="G111" s="83"/>
      <c r="H111" s="83"/>
      <c r="I111" s="83">
        <v>1.9</v>
      </c>
    </row>
    <row r="112" spans="1:9" x14ac:dyDescent="0.25">
      <c r="A112" s="111"/>
      <c r="B112" s="21" t="s">
        <v>213</v>
      </c>
      <c r="C112" s="18" t="s">
        <v>214</v>
      </c>
      <c r="D112" s="210">
        <v>1.24</v>
      </c>
      <c r="E112" s="25"/>
      <c r="F112" s="83"/>
      <c r="G112" s="83"/>
      <c r="H112" s="83"/>
      <c r="I112" s="83">
        <v>1.24</v>
      </c>
    </row>
    <row r="113" spans="1:9" x14ac:dyDescent="0.25">
      <c r="A113" s="111"/>
      <c r="B113" s="21" t="s">
        <v>215</v>
      </c>
      <c r="C113" s="18" t="s">
        <v>216</v>
      </c>
      <c r="D113" s="210">
        <v>1.58</v>
      </c>
      <c r="E113" s="25"/>
      <c r="F113" s="83"/>
      <c r="G113" s="83"/>
      <c r="H113" s="83"/>
      <c r="I113" s="83">
        <v>1.58</v>
      </c>
    </row>
    <row r="114" spans="1:9" x14ac:dyDescent="0.25">
      <c r="A114" s="111"/>
      <c r="B114" s="21" t="s">
        <v>217</v>
      </c>
      <c r="C114" s="18" t="s">
        <v>218</v>
      </c>
      <c r="D114" s="210">
        <v>1.06</v>
      </c>
      <c r="E114" s="25"/>
      <c r="F114" s="83"/>
      <c r="G114" s="83"/>
      <c r="H114" s="83"/>
      <c r="I114" s="83">
        <v>1.06</v>
      </c>
    </row>
    <row r="115" spans="1:9" x14ac:dyDescent="0.25">
      <c r="A115" s="111"/>
      <c r="B115" s="21" t="s">
        <v>219</v>
      </c>
      <c r="C115" s="26" t="s">
        <v>220</v>
      </c>
      <c r="D115" s="213">
        <v>1.35</v>
      </c>
      <c r="E115" s="67"/>
      <c r="F115" s="64"/>
      <c r="G115" s="83"/>
      <c r="H115" s="83"/>
      <c r="I115" s="83"/>
    </row>
    <row r="116" spans="1:9" x14ac:dyDescent="0.25">
      <c r="A116" s="111"/>
      <c r="B116" s="21" t="s">
        <v>221</v>
      </c>
      <c r="C116" s="26" t="s">
        <v>222</v>
      </c>
      <c r="D116" s="213">
        <v>0.6</v>
      </c>
      <c r="E116" s="67"/>
      <c r="F116" s="83"/>
      <c r="G116" s="83"/>
      <c r="H116" s="83"/>
      <c r="I116" s="83"/>
    </row>
    <row r="117" spans="1:9" ht="24.75" x14ac:dyDescent="0.25">
      <c r="A117" s="111"/>
      <c r="B117" s="21" t="s">
        <v>223</v>
      </c>
      <c r="C117" s="26" t="s">
        <v>224</v>
      </c>
      <c r="D117" s="213">
        <v>0.4</v>
      </c>
      <c r="E117" s="67"/>
      <c r="F117" s="83"/>
      <c r="G117" s="83"/>
      <c r="H117" s="83"/>
      <c r="I117" s="83"/>
    </row>
    <row r="118" spans="1:9" x14ac:dyDescent="0.25">
      <c r="A118" s="111"/>
      <c r="B118" s="21" t="s">
        <v>225</v>
      </c>
      <c r="C118" s="26" t="s">
        <v>226</v>
      </c>
      <c r="D118" s="213">
        <v>0.51</v>
      </c>
      <c r="E118" s="67"/>
      <c r="F118" s="83"/>
      <c r="G118" s="83"/>
      <c r="H118" s="83"/>
      <c r="I118" s="83"/>
    </row>
    <row r="119" spans="1:9" x14ac:dyDescent="0.25">
      <c r="A119" s="111"/>
      <c r="B119" s="21" t="s">
        <v>227</v>
      </c>
      <c r="C119" s="26" t="s">
        <v>228</v>
      </c>
      <c r="D119" s="213">
        <v>0.41</v>
      </c>
      <c r="E119" s="67"/>
      <c r="F119" s="83"/>
      <c r="G119" s="83"/>
      <c r="H119" s="83"/>
      <c r="I119" s="83">
        <v>0.41</v>
      </c>
    </row>
    <row r="120" spans="1:9" x14ac:dyDescent="0.25">
      <c r="A120" s="111"/>
      <c r="B120" s="21" t="s">
        <v>229</v>
      </c>
      <c r="C120" s="26" t="s">
        <v>230</v>
      </c>
      <c r="D120" s="213">
        <v>1</v>
      </c>
      <c r="E120" s="67"/>
      <c r="F120" s="83"/>
      <c r="G120" s="83"/>
      <c r="H120" s="83"/>
      <c r="I120" s="83">
        <v>1</v>
      </c>
    </row>
    <row r="121" spans="1:9" x14ac:dyDescent="0.25">
      <c r="A121" s="111"/>
      <c r="B121" s="21" t="s">
        <v>231</v>
      </c>
      <c r="C121" s="26" t="s">
        <v>232</v>
      </c>
      <c r="D121" s="213">
        <v>0.38</v>
      </c>
      <c r="E121" s="67"/>
      <c r="F121" s="83"/>
      <c r="G121" s="83"/>
      <c r="H121" s="83"/>
      <c r="I121" s="83"/>
    </row>
    <row r="122" spans="1:9" x14ac:dyDescent="0.25">
      <c r="A122" s="111"/>
      <c r="B122" s="21" t="s">
        <v>233</v>
      </c>
      <c r="C122" s="18" t="s">
        <v>234</v>
      </c>
      <c r="D122" s="210">
        <v>0.44</v>
      </c>
      <c r="E122" s="25"/>
      <c r="F122" s="83"/>
      <c r="G122" s="83"/>
      <c r="H122" s="83"/>
      <c r="I122" s="83"/>
    </row>
    <row r="123" spans="1:9" x14ac:dyDescent="0.25">
      <c r="A123" s="111"/>
      <c r="B123" s="21" t="s">
        <v>235</v>
      </c>
      <c r="C123" s="18" t="s">
        <v>236</v>
      </c>
      <c r="D123" s="210">
        <v>1</v>
      </c>
      <c r="E123" s="25"/>
      <c r="F123" s="83"/>
      <c r="G123" s="83"/>
      <c r="H123" s="83"/>
      <c r="I123" s="83">
        <v>2</v>
      </c>
    </row>
    <row r="124" spans="1:9" x14ac:dyDescent="0.25">
      <c r="A124" s="111"/>
      <c r="B124" s="21" t="s">
        <v>237</v>
      </c>
      <c r="C124" s="18" t="s">
        <v>238</v>
      </c>
      <c r="D124" s="210">
        <v>0.18</v>
      </c>
      <c r="E124" s="25"/>
      <c r="F124" s="83"/>
      <c r="G124" s="83"/>
      <c r="H124" s="83"/>
      <c r="I124" s="83">
        <v>0.18</v>
      </c>
    </row>
    <row r="125" spans="1:9" x14ac:dyDescent="0.25">
      <c r="A125" s="111"/>
      <c r="B125" s="21" t="s">
        <v>239</v>
      </c>
      <c r="C125" s="18" t="s">
        <v>240</v>
      </c>
      <c r="D125" s="210">
        <v>1.5</v>
      </c>
      <c r="E125" s="25"/>
      <c r="F125" s="83"/>
      <c r="G125" s="83"/>
      <c r="H125" s="83"/>
      <c r="I125" s="83">
        <v>2.5</v>
      </c>
    </row>
    <row r="126" spans="1:9" x14ac:dyDescent="0.25">
      <c r="A126" s="111"/>
      <c r="B126" s="21" t="s">
        <v>241</v>
      </c>
      <c r="C126" s="18" t="s">
        <v>242</v>
      </c>
      <c r="D126" s="210">
        <v>3.1</v>
      </c>
      <c r="E126" s="25"/>
      <c r="F126" s="83"/>
      <c r="G126" s="83"/>
      <c r="H126" s="83"/>
      <c r="I126" s="83">
        <v>3.1</v>
      </c>
    </row>
    <row r="127" spans="1:9" x14ac:dyDescent="0.25">
      <c r="A127" s="111"/>
      <c r="B127" s="21" t="s">
        <v>243</v>
      </c>
      <c r="C127" s="18" t="s">
        <v>244</v>
      </c>
      <c r="D127" s="210">
        <v>1.72</v>
      </c>
      <c r="E127" s="25"/>
      <c r="F127" s="83"/>
      <c r="G127" s="83"/>
      <c r="H127" s="83"/>
      <c r="I127" s="83"/>
    </row>
    <row r="128" spans="1:9" x14ac:dyDescent="0.25">
      <c r="A128" s="111"/>
      <c r="B128" s="21" t="s">
        <v>245</v>
      </c>
      <c r="C128" s="18" t="s">
        <v>246</v>
      </c>
      <c r="D128" s="210">
        <v>0.8</v>
      </c>
      <c r="E128" s="25"/>
      <c r="F128" s="83"/>
      <c r="G128" s="83"/>
      <c r="H128" s="83"/>
      <c r="I128" s="83">
        <v>0.8</v>
      </c>
    </row>
    <row r="129" spans="1:9" ht="15.75" thickBot="1" x14ac:dyDescent="0.3">
      <c r="A129" s="112"/>
      <c r="B129" s="27" t="s">
        <v>247</v>
      </c>
      <c r="C129" s="18" t="s">
        <v>248</v>
      </c>
      <c r="D129" s="210">
        <v>0.97</v>
      </c>
      <c r="E129" s="25"/>
      <c r="F129" s="83"/>
      <c r="G129" s="83"/>
      <c r="H129" s="83"/>
      <c r="I129" s="83"/>
    </row>
    <row r="130" spans="1:9" x14ac:dyDescent="0.25">
      <c r="A130" s="113" t="s">
        <v>249</v>
      </c>
      <c r="B130" s="20" t="s">
        <v>250</v>
      </c>
      <c r="C130" s="9" t="s">
        <v>251</v>
      </c>
      <c r="D130" s="99">
        <v>2.06</v>
      </c>
      <c r="E130" s="30"/>
      <c r="F130" s="83"/>
      <c r="G130" s="83"/>
      <c r="H130" s="83">
        <v>75</v>
      </c>
      <c r="I130" s="83"/>
    </row>
    <row r="131" spans="1:9" ht="24.75" x14ac:dyDescent="0.25">
      <c r="A131" s="114"/>
      <c r="B131" s="24" t="s">
        <v>252</v>
      </c>
      <c r="C131" s="9" t="s">
        <v>253</v>
      </c>
      <c r="D131" s="99">
        <v>8.3800000000000008</v>
      </c>
      <c r="E131" s="30"/>
      <c r="F131" s="83"/>
      <c r="G131" s="83"/>
      <c r="H131" s="83"/>
      <c r="I131" s="83">
        <v>8.3800000000000008</v>
      </c>
    </row>
    <row r="132" spans="1:9" x14ac:dyDescent="0.25">
      <c r="A132" s="114"/>
      <c r="B132" s="21" t="s">
        <v>254</v>
      </c>
      <c r="C132" s="9" t="s">
        <v>255</v>
      </c>
      <c r="D132" s="99">
        <v>6.78</v>
      </c>
      <c r="E132" s="30"/>
      <c r="F132" s="83"/>
      <c r="G132" s="83"/>
      <c r="H132" s="83">
        <v>50</v>
      </c>
      <c r="I132" s="83">
        <v>6.78</v>
      </c>
    </row>
    <row r="133" spans="1:9" x14ac:dyDescent="0.25">
      <c r="A133" s="114"/>
      <c r="B133" s="21" t="s">
        <v>256</v>
      </c>
      <c r="C133" s="28" t="s">
        <v>257</v>
      </c>
      <c r="D133" s="99">
        <v>1.87</v>
      </c>
      <c r="E133" s="30"/>
      <c r="F133" s="83"/>
      <c r="G133" s="83"/>
      <c r="H133" s="83"/>
      <c r="I133" s="83">
        <v>1.87</v>
      </c>
    </row>
    <row r="134" spans="1:9" x14ac:dyDescent="0.25">
      <c r="A134" s="114"/>
      <c r="B134" s="21" t="s">
        <v>258</v>
      </c>
      <c r="C134" s="9" t="s">
        <v>259</v>
      </c>
      <c r="D134" s="99">
        <v>6.68</v>
      </c>
      <c r="E134" s="30"/>
      <c r="F134" s="83"/>
      <c r="G134" s="83"/>
      <c r="H134" s="83"/>
      <c r="I134" s="83">
        <v>6.68</v>
      </c>
    </row>
    <row r="135" spans="1:9" x14ac:dyDescent="0.25">
      <c r="A135" s="114"/>
      <c r="B135" s="21" t="s">
        <v>260</v>
      </c>
      <c r="C135" s="9" t="s">
        <v>261</v>
      </c>
      <c r="D135" s="99">
        <v>1.03</v>
      </c>
      <c r="E135" s="30"/>
      <c r="F135" s="83"/>
      <c r="G135" s="83"/>
      <c r="H135" s="83"/>
      <c r="I135" s="83">
        <v>1.03</v>
      </c>
    </row>
    <row r="136" spans="1:9" ht="24.75" x14ac:dyDescent="0.25">
      <c r="A136" s="114"/>
      <c r="B136" s="21" t="s">
        <v>262</v>
      </c>
      <c r="C136" s="9" t="s">
        <v>263</v>
      </c>
      <c r="D136" s="99">
        <v>2.02</v>
      </c>
      <c r="E136" s="30"/>
      <c r="F136" s="83"/>
      <c r="G136" s="83"/>
      <c r="H136" s="83"/>
      <c r="I136" s="83"/>
    </row>
    <row r="137" spans="1:9" x14ac:dyDescent="0.25">
      <c r="A137" s="114"/>
      <c r="B137" s="21" t="s">
        <v>264</v>
      </c>
      <c r="C137" s="9" t="s">
        <v>265</v>
      </c>
      <c r="D137" s="99">
        <v>4.42</v>
      </c>
      <c r="E137" s="30"/>
      <c r="F137" s="83"/>
      <c r="G137" s="83"/>
      <c r="H137" s="83"/>
      <c r="I137" s="83">
        <v>4.42</v>
      </c>
    </row>
    <row r="138" spans="1:9" x14ac:dyDescent="0.25">
      <c r="A138" s="114"/>
      <c r="B138" s="21" t="s">
        <v>266</v>
      </c>
      <c r="C138" s="9" t="s">
        <v>267</v>
      </c>
      <c r="D138" s="99">
        <v>1.85</v>
      </c>
      <c r="E138" s="30"/>
      <c r="F138" s="83"/>
      <c r="G138" s="83"/>
      <c r="H138" s="83">
        <v>16</v>
      </c>
      <c r="I138" s="83"/>
    </row>
    <row r="139" spans="1:9" x14ac:dyDescent="0.25">
      <c r="A139" s="114"/>
      <c r="B139" s="21" t="s">
        <v>268</v>
      </c>
      <c r="C139" s="9" t="s">
        <v>269</v>
      </c>
      <c r="D139" s="99">
        <v>3.89</v>
      </c>
      <c r="E139" s="30"/>
      <c r="F139" s="83"/>
      <c r="G139" s="83"/>
      <c r="H139" s="83"/>
      <c r="I139" s="83">
        <v>3.89</v>
      </c>
    </row>
    <row r="140" spans="1:9" x14ac:dyDescent="0.25">
      <c r="A140" s="114"/>
      <c r="B140" s="21" t="s">
        <v>270</v>
      </c>
      <c r="C140" s="9" t="s">
        <v>271</v>
      </c>
      <c r="D140" s="99">
        <v>2.9</v>
      </c>
      <c r="E140" s="30"/>
      <c r="F140" s="83"/>
      <c r="G140" s="83"/>
      <c r="H140" s="83"/>
      <c r="I140" s="83">
        <v>3.9</v>
      </c>
    </row>
    <row r="141" spans="1:9" x14ac:dyDescent="0.25">
      <c r="A141" s="114"/>
      <c r="B141" s="21" t="s">
        <v>272</v>
      </c>
      <c r="C141" s="9" t="s">
        <v>273</v>
      </c>
      <c r="D141" s="99">
        <v>1.97</v>
      </c>
      <c r="E141" s="30"/>
      <c r="F141" s="83"/>
      <c r="G141" s="83"/>
      <c r="H141" s="83"/>
      <c r="I141" s="83">
        <v>2.97</v>
      </c>
    </row>
    <row r="142" spans="1:9" x14ac:dyDescent="0.25">
      <c r="A142" s="114"/>
      <c r="B142" s="21" t="s">
        <v>274</v>
      </c>
      <c r="C142" s="9" t="s">
        <v>275</v>
      </c>
      <c r="D142" s="99">
        <v>3.09</v>
      </c>
      <c r="E142" s="30"/>
      <c r="F142" s="83"/>
      <c r="G142" s="83"/>
      <c r="H142" s="83"/>
      <c r="I142" s="83">
        <v>3.09</v>
      </c>
    </row>
    <row r="143" spans="1:9" x14ac:dyDescent="0.25">
      <c r="A143" s="114"/>
      <c r="B143" s="21" t="s">
        <v>276</v>
      </c>
      <c r="C143" s="9" t="s">
        <v>277</v>
      </c>
      <c r="D143" s="99">
        <v>2.42</v>
      </c>
      <c r="E143" s="30"/>
      <c r="F143" s="83"/>
      <c r="G143" s="83"/>
      <c r="H143" s="83"/>
      <c r="I143" s="83">
        <v>2.42</v>
      </c>
    </row>
    <row r="144" spans="1:9" x14ac:dyDescent="0.25">
      <c r="A144" s="114"/>
      <c r="B144" s="21" t="s">
        <v>278</v>
      </c>
      <c r="C144" s="9" t="s">
        <v>279</v>
      </c>
      <c r="D144" s="99">
        <v>0.55000000000000004</v>
      </c>
      <c r="E144" s="30"/>
      <c r="F144" s="83"/>
      <c r="G144" s="83"/>
      <c r="H144" s="83"/>
      <c r="I144" s="83"/>
    </row>
    <row r="145" spans="1:9" x14ac:dyDescent="0.25">
      <c r="A145" s="114"/>
      <c r="B145" s="21" t="s">
        <v>280</v>
      </c>
      <c r="C145" s="9" t="s">
        <v>281</v>
      </c>
      <c r="D145" s="99">
        <v>0.77</v>
      </c>
      <c r="E145" s="30"/>
      <c r="F145" s="83"/>
      <c r="G145" s="83"/>
      <c r="H145" s="83"/>
      <c r="I145" s="83">
        <v>0.77</v>
      </c>
    </row>
    <row r="146" spans="1:9" x14ac:dyDescent="0.25">
      <c r="A146" s="114"/>
      <c r="B146" s="21" t="s">
        <v>282</v>
      </c>
      <c r="C146" s="9" t="s">
        <v>283</v>
      </c>
      <c r="D146" s="99">
        <v>3.13</v>
      </c>
      <c r="E146" s="30"/>
      <c r="F146" s="83"/>
      <c r="G146" s="83"/>
      <c r="H146" s="83">
        <v>75</v>
      </c>
      <c r="I146" s="83"/>
    </row>
    <row r="147" spans="1:9" x14ac:dyDescent="0.25">
      <c r="A147" s="114"/>
      <c r="B147" s="21" t="s">
        <v>284</v>
      </c>
      <c r="C147" s="29" t="s">
        <v>285</v>
      </c>
      <c r="D147" s="208">
        <v>2.52</v>
      </c>
      <c r="E147" s="63"/>
      <c r="F147" s="83"/>
      <c r="G147" s="83"/>
      <c r="H147" s="83"/>
      <c r="I147" s="83">
        <v>2.52</v>
      </c>
    </row>
    <row r="148" spans="1:9" x14ac:dyDescent="0.25">
      <c r="A148" s="114"/>
      <c r="B148" s="21" t="s">
        <v>286</v>
      </c>
      <c r="C148" s="28" t="s">
        <v>287</v>
      </c>
      <c r="D148" s="99">
        <v>0.23</v>
      </c>
      <c r="E148" s="30"/>
      <c r="F148" s="83"/>
      <c r="G148" s="83"/>
      <c r="H148" s="83"/>
      <c r="I148" s="83"/>
    </row>
    <row r="149" spans="1:9" x14ac:dyDescent="0.25">
      <c r="A149" s="114"/>
      <c r="B149" s="21" t="s">
        <v>288</v>
      </c>
      <c r="C149" s="28" t="s">
        <v>289</v>
      </c>
      <c r="D149" s="99">
        <v>2.63</v>
      </c>
      <c r="E149" s="30"/>
      <c r="F149" s="83"/>
      <c r="G149" s="83"/>
      <c r="H149" s="83"/>
      <c r="I149" s="83"/>
    </row>
    <row r="150" spans="1:9" x14ac:dyDescent="0.25">
      <c r="A150" s="114"/>
      <c r="B150" s="21" t="s">
        <v>290</v>
      </c>
      <c r="C150" s="28" t="s">
        <v>291</v>
      </c>
      <c r="D150" s="99">
        <v>1.96</v>
      </c>
      <c r="E150" s="30"/>
      <c r="F150" s="83"/>
      <c r="G150" s="83"/>
      <c r="H150" s="83"/>
      <c r="I150" s="83">
        <v>1.96</v>
      </c>
    </row>
    <row r="151" spans="1:9" x14ac:dyDescent="0.25">
      <c r="A151" s="114"/>
      <c r="B151" s="21" t="s">
        <v>292</v>
      </c>
      <c r="C151" s="9" t="s">
        <v>293</v>
      </c>
      <c r="D151" s="99">
        <v>1.1399999999999999</v>
      </c>
      <c r="E151" s="30"/>
      <c r="F151" s="83"/>
      <c r="G151" s="83"/>
      <c r="H151" s="83"/>
      <c r="I151" s="83"/>
    </row>
    <row r="152" spans="1:9" x14ac:dyDescent="0.25">
      <c r="A152" s="114"/>
      <c r="B152" s="21" t="s">
        <v>294</v>
      </c>
      <c r="C152" s="11" t="s">
        <v>295</v>
      </c>
      <c r="D152" s="99">
        <v>0.46</v>
      </c>
      <c r="E152" s="30"/>
      <c r="F152" s="83"/>
      <c r="G152" s="83"/>
      <c r="H152" s="83"/>
      <c r="I152" s="83">
        <v>1.3</v>
      </c>
    </row>
    <row r="153" spans="1:9" x14ac:dyDescent="0.25">
      <c r="A153" s="114"/>
      <c r="B153" s="21" t="s">
        <v>296</v>
      </c>
      <c r="C153" s="11" t="s">
        <v>297</v>
      </c>
      <c r="D153" s="99">
        <v>1.35</v>
      </c>
      <c r="E153" s="30"/>
      <c r="F153" s="83"/>
      <c r="G153" s="83"/>
      <c r="H153" s="83"/>
      <c r="I153" s="83">
        <v>1.35</v>
      </c>
    </row>
    <row r="154" spans="1:9" x14ac:dyDescent="0.25">
      <c r="A154" s="114"/>
      <c r="B154" s="21" t="s">
        <v>298</v>
      </c>
      <c r="C154" s="11" t="s">
        <v>299</v>
      </c>
      <c r="D154" s="99">
        <v>2.5300000000000002</v>
      </c>
      <c r="E154" s="30"/>
      <c r="F154" s="83"/>
      <c r="G154" s="83"/>
      <c r="H154" s="83"/>
      <c r="I154" s="83">
        <v>2.5299999999999998</v>
      </c>
    </row>
    <row r="155" spans="1:9" x14ac:dyDescent="0.25">
      <c r="A155" s="114"/>
      <c r="B155" s="21" t="s">
        <v>300</v>
      </c>
      <c r="C155" s="11" t="s">
        <v>301</v>
      </c>
      <c r="D155" s="99">
        <v>1</v>
      </c>
      <c r="E155" s="30"/>
      <c r="F155" s="83"/>
      <c r="G155" s="83"/>
      <c r="H155" s="83"/>
      <c r="I155" s="83">
        <v>1</v>
      </c>
    </row>
    <row r="156" spans="1:9" ht="24.75" x14ac:dyDescent="0.25">
      <c r="A156" s="114"/>
      <c r="B156" s="24" t="s">
        <v>302</v>
      </c>
      <c r="C156" s="11" t="s">
        <v>303</v>
      </c>
      <c r="D156" s="99">
        <v>0.78</v>
      </c>
      <c r="E156" s="30"/>
      <c r="F156" s="83"/>
      <c r="G156" s="83"/>
      <c r="H156" s="83"/>
      <c r="I156" s="83">
        <v>0.78</v>
      </c>
    </row>
    <row r="157" spans="1:9" x14ac:dyDescent="0.25">
      <c r="A157" s="114"/>
      <c r="B157" s="21" t="s">
        <v>304</v>
      </c>
      <c r="C157" s="11" t="s">
        <v>305</v>
      </c>
      <c r="D157" s="99">
        <v>0.89</v>
      </c>
      <c r="E157" s="30"/>
      <c r="F157" s="83"/>
      <c r="G157" s="83"/>
      <c r="H157" s="83"/>
      <c r="I157" s="83">
        <v>0.89</v>
      </c>
    </row>
    <row r="158" spans="1:9" x14ac:dyDescent="0.25">
      <c r="A158" s="114"/>
      <c r="B158" s="21" t="s">
        <v>306</v>
      </c>
      <c r="C158" s="11" t="s">
        <v>307</v>
      </c>
      <c r="D158" s="99">
        <v>0.81</v>
      </c>
      <c r="E158" s="30"/>
      <c r="F158" s="83"/>
      <c r="G158" s="83"/>
      <c r="H158" s="83"/>
      <c r="I158" s="83"/>
    </row>
    <row r="159" spans="1:9" x14ac:dyDescent="0.25">
      <c r="A159" s="114"/>
      <c r="B159" s="21" t="s">
        <v>308</v>
      </c>
      <c r="C159" s="11" t="s">
        <v>309</v>
      </c>
      <c r="D159" s="99">
        <v>0.63</v>
      </c>
      <c r="E159" s="30"/>
      <c r="F159" s="83"/>
      <c r="G159" s="83"/>
      <c r="H159" s="83"/>
      <c r="I159" s="83"/>
    </row>
    <row r="160" spans="1:9" x14ac:dyDescent="0.25">
      <c r="A160" s="114"/>
      <c r="B160" s="21" t="s">
        <v>310</v>
      </c>
      <c r="C160" s="11" t="s">
        <v>311</v>
      </c>
      <c r="D160" s="99">
        <v>0.89</v>
      </c>
      <c r="E160" s="30"/>
      <c r="F160" s="83"/>
      <c r="G160" s="83"/>
      <c r="H160" s="83"/>
      <c r="I160" s="83"/>
    </row>
    <row r="161" spans="1:9" ht="24.75" x14ac:dyDescent="0.25">
      <c r="A161" s="114"/>
      <c r="B161" s="21" t="s">
        <v>312</v>
      </c>
      <c r="C161" s="11" t="s">
        <v>313</v>
      </c>
      <c r="D161" s="99">
        <v>1.02</v>
      </c>
      <c r="E161" s="30"/>
      <c r="F161" s="83"/>
      <c r="G161" s="83"/>
      <c r="H161" s="83"/>
      <c r="I161" s="83">
        <v>1.02</v>
      </c>
    </row>
    <row r="162" spans="1:9" x14ac:dyDescent="0.25">
      <c r="A162" s="114"/>
      <c r="B162" s="21" t="s">
        <v>314</v>
      </c>
      <c r="C162" s="11" t="s">
        <v>315</v>
      </c>
      <c r="D162" s="99">
        <v>0.52</v>
      </c>
      <c r="E162" s="30"/>
      <c r="F162" s="83"/>
      <c r="G162" s="83"/>
      <c r="H162" s="83"/>
      <c r="I162" s="83">
        <v>0.52</v>
      </c>
    </row>
    <row r="163" spans="1:9" x14ac:dyDescent="0.25">
      <c r="A163" s="114"/>
      <c r="B163" s="21" t="s">
        <v>316</v>
      </c>
      <c r="C163" s="11" t="s">
        <v>317</v>
      </c>
      <c r="D163" s="99">
        <v>0.4</v>
      </c>
      <c r="E163" s="30"/>
      <c r="F163" s="83"/>
      <c r="G163" s="83"/>
      <c r="H163" s="83"/>
      <c r="I163" s="83"/>
    </row>
    <row r="164" spans="1:9" ht="24.75" x14ac:dyDescent="0.25">
      <c r="A164" s="114"/>
      <c r="B164" s="21" t="s">
        <v>318</v>
      </c>
      <c r="C164" s="11" t="s">
        <v>319</v>
      </c>
      <c r="D164" s="99">
        <v>0.39</v>
      </c>
      <c r="E164" s="30"/>
      <c r="F164" s="83"/>
      <c r="G164" s="83"/>
      <c r="H164" s="83"/>
      <c r="I164" s="83"/>
    </row>
    <row r="165" spans="1:9" x14ac:dyDescent="0.25">
      <c r="A165" s="114"/>
      <c r="B165" s="21" t="s">
        <v>320</v>
      </c>
      <c r="C165" s="9" t="s">
        <v>321</v>
      </c>
      <c r="D165" s="210">
        <v>1.75</v>
      </c>
      <c r="E165" s="25"/>
      <c r="F165" s="83"/>
      <c r="G165" s="83"/>
      <c r="H165" s="83"/>
      <c r="I165" s="83">
        <v>1.75</v>
      </c>
    </row>
    <row r="166" spans="1:9" x14ac:dyDescent="0.25">
      <c r="A166" s="114"/>
      <c r="B166" s="21" t="s">
        <v>322</v>
      </c>
      <c r="C166" s="18" t="s">
        <v>323</v>
      </c>
      <c r="D166" s="210">
        <v>1.07</v>
      </c>
      <c r="E166" s="25"/>
      <c r="F166" s="83"/>
      <c r="G166" s="83"/>
      <c r="H166" s="83"/>
      <c r="I166" s="83">
        <v>1.07</v>
      </c>
    </row>
    <row r="167" spans="1:9" x14ac:dyDescent="0.25">
      <c r="A167" s="114"/>
      <c r="B167" s="21" t="s">
        <v>324</v>
      </c>
      <c r="C167" s="18" t="s">
        <v>325</v>
      </c>
      <c r="D167" s="210">
        <v>0.6</v>
      </c>
      <c r="E167" s="25"/>
      <c r="F167" s="83"/>
      <c r="G167" s="83"/>
      <c r="H167" s="83"/>
      <c r="I167" s="83">
        <v>0.6</v>
      </c>
    </row>
    <row r="168" spans="1:9" x14ac:dyDescent="0.25">
      <c r="A168" s="114"/>
      <c r="B168" s="21" t="s">
        <v>326</v>
      </c>
      <c r="C168" s="18" t="s">
        <v>327</v>
      </c>
      <c r="D168" s="210">
        <v>0.46</v>
      </c>
      <c r="E168" s="25"/>
      <c r="F168" s="83"/>
      <c r="G168" s="83"/>
      <c r="H168" s="83"/>
      <c r="I168" s="83">
        <v>0.46</v>
      </c>
    </row>
    <row r="169" spans="1:9" x14ac:dyDescent="0.25">
      <c r="A169" s="114"/>
      <c r="B169" s="21" t="s">
        <v>328</v>
      </c>
      <c r="C169" s="18" t="s">
        <v>329</v>
      </c>
      <c r="D169" s="210">
        <v>1.79</v>
      </c>
      <c r="E169" s="25"/>
      <c r="F169" s="83"/>
      <c r="G169" s="83"/>
      <c r="H169" s="83"/>
      <c r="I169" s="83">
        <v>1.79</v>
      </c>
    </row>
    <row r="170" spans="1:9" x14ac:dyDescent="0.25">
      <c r="A170" s="114"/>
      <c r="B170" s="21" t="s">
        <v>330</v>
      </c>
      <c r="C170" s="18" t="s">
        <v>331</v>
      </c>
      <c r="D170" s="210">
        <v>1.34</v>
      </c>
      <c r="E170" s="25"/>
      <c r="F170" s="83"/>
      <c r="G170" s="83"/>
      <c r="H170" s="83"/>
      <c r="I170" s="83">
        <v>1.34</v>
      </c>
    </row>
    <row r="171" spans="1:9" x14ac:dyDescent="0.25">
      <c r="A171" s="114"/>
      <c r="B171" s="21" t="s">
        <v>332</v>
      </c>
      <c r="C171" s="18" t="s">
        <v>333</v>
      </c>
      <c r="D171" s="210">
        <v>3.32</v>
      </c>
      <c r="E171" s="25"/>
      <c r="F171" s="83"/>
      <c r="G171" s="83"/>
      <c r="H171" s="83"/>
      <c r="I171" s="83">
        <v>3.32</v>
      </c>
    </row>
    <row r="172" spans="1:9" x14ac:dyDescent="0.25">
      <c r="A172" s="114"/>
      <c r="B172" s="21" t="s">
        <v>334</v>
      </c>
      <c r="C172" s="18" t="s">
        <v>335</v>
      </c>
      <c r="D172" s="210">
        <v>1.4</v>
      </c>
      <c r="E172" s="25"/>
      <c r="F172" s="83"/>
      <c r="G172" s="83"/>
      <c r="H172" s="83"/>
      <c r="I172" s="83"/>
    </row>
    <row r="173" spans="1:9" x14ac:dyDescent="0.25">
      <c r="A173" s="114"/>
      <c r="B173" s="21" t="s">
        <v>336</v>
      </c>
      <c r="C173" s="18" t="s">
        <v>337</v>
      </c>
      <c r="D173" s="210">
        <v>0.99</v>
      </c>
      <c r="E173" s="25"/>
      <c r="F173" s="83"/>
      <c r="G173" s="83"/>
      <c r="H173" s="83"/>
      <c r="I173" s="83"/>
    </row>
    <row r="174" spans="1:9" x14ac:dyDescent="0.25">
      <c r="A174" s="114"/>
      <c r="B174" s="21" t="s">
        <v>338</v>
      </c>
      <c r="C174" s="18" t="s">
        <v>339</v>
      </c>
      <c r="D174" s="210">
        <v>0.64</v>
      </c>
      <c r="E174" s="25"/>
      <c r="F174" s="83"/>
      <c r="G174" s="83"/>
      <c r="H174" s="83"/>
      <c r="I174" s="83">
        <v>0.64</v>
      </c>
    </row>
    <row r="175" spans="1:9" x14ac:dyDescent="0.25">
      <c r="A175" s="114"/>
      <c r="B175" s="21" t="s">
        <v>340</v>
      </c>
      <c r="C175" s="18" t="s">
        <v>341</v>
      </c>
      <c r="D175" s="210">
        <v>1.29</v>
      </c>
      <c r="E175" s="25"/>
      <c r="F175" s="83"/>
      <c r="G175" s="83"/>
      <c r="H175" s="83"/>
      <c r="I175" s="83">
        <v>1.29</v>
      </c>
    </row>
    <row r="176" spans="1:9" x14ac:dyDescent="0.25">
      <c r="A176" s="114"/>
      <c r="B176" s="21" t="s">
        <v>342</v>
      </c>
      <c r="C176" s="18" t="s">
        <v>343</v>
      </c>
      <c r="D176" s="210">
        <v>0.21</v>
      </c>
      <c r="E176" s="25"/>
      <c r="F176" s="83"/>
      <c r="G176" s="83"/>
      <c r="H176" s="83"/>
      <c r="I176" s="83"/>
    </row>
    <row r="177" spans="1:9" x14ac:dyDescent="0.25">
      <c r="A177" s="114"/>
      <c r="B177" s="21" t="s">
        <v>344</v>
      </c>
      <c r="C177" s="18" t="s">
        <v>345</v>
      </c>
      <c r="D177" s="210">
        <v>0.19</v>
      </c>
      <c r="E177" s="25"/>
      <c r="F177" s="83"/>
      <c r="G177" s="83"/>
      <c r="H177" s="83"/>
      <c r="I177" s="83"/>
    </row>
    <row r="178" spans="1:9" x14ac:dyDescent="0.25">
      <c r="A178" s="114"/>
      <c r="B178" s="21" t="s">
        <v>346</v>
      </c>
      <c r="C178" s="18" t="s">
        <v>347</v>
      </c>
      <c r="D178" s="210">
        <v>0.83</v>
      </c>
      <c r="E178" s="25"/>
      <c r="F178" s="83"/>
      <c r="G178" s="83"/>
      <c r="H178" s="83"/>
      <c r="I178" s="83"/>
    </row>
    <row r="179" spans="1:9" x14ac:dyDescent="0.25">
      <c r="A179" s="114"/>
      <c r="B179" s="21" t="s">
        <v>348</v>
      </c>
      <c r="C179" s="18" t="s">
        <v>349</v>
      </c>
      <c r="D179" s="210">
        <v>0.6</v>
      </c>
      <c r="E179" s="25"/>
      <c r="F179" s="83"/>
      <c r="G179" s="83"/>
      <c r="H179" s="83"/>
      <c r="I179" s="83"/>
    </row>
    <row r="180" spans="1:9" x14ac:dyDescent="0.25">
      <c r="A180" s="114"/>
      <c r="B180" s="21" t="s">
        <v>350</v>
      </c>
      <c r="C180" s="18" t="s">
        <v>351</v>
      </c>
      <c r="D180" s="210">
        <v>0.42</v>
      </c>
      <c r="E180" s="25"/>
      <c r="F180" s="83"/>
      <c r="G180" s="83"/>
      <c r="H180" s="83"/>
      <c r="I180" s="83"/>
    </row>
    <row r="181" spans="1:9" ht="15.75" thickBot="1" x14ac:dyDescent="0.3">
      <c r="A181" s="115"/>
      <c r="B181" s="31" t="s">
        <v>352</v>
      </c>
      <c r="C181" s="32" t="s">
        <v>353</v>
      </c>
      <c r="D181" s="214">
        <v>0.34</v>
      </c>
      <c r="E181" s="68"/>
      <c r="F181" s="89"/>
      <c r="G181" s="89"/>
      <c r="H181" s="89"/>
      <c r="I181" s="89"/>
    </row>
    <row r="182" spans="1:9" ht="15.75" thickBot="1" x14ac:dyDescent="0.3">
      <c r="A182" s="69"/>
      <c r="B182" s="116" t="s">
        <v>354</v>
      </c>
      <c r="C182" s="117"/>
      <c r="D182" s="34">
        <f>SUM(D3:D181)</f>
        <v>288.46899999999977</v>
      </c>
      <c r="E182" s="34"/>
      <c r="F182" s="33">
        <f>SUM(F3:F181)</f>
        <v>12</v>
      </c>
      <c r="G182" s="73">
        <f>SUM(G3:G181)</f>
        <v>0.1</v>
      </c>
      <c r="H182" s="74">
        <f>SUM(H3:H181)</f>
        <v>256</v>
      </c>
      <c r="I182" s="75">
        <f>SUM(I3:I181)</f>
        <v>207.99999999999997</v>
      </c>
    </row>
    <row r="183" spans="1:9" ht="15.75" thickBot="1" x14ac:dyDescent="0.3">
      <c r="A183" s="118" t="s">
        <v>13</v>
      </c>
      <c r="B183" s="119"/>
      <c r="C183" s="119"/>
      <c r="D183" s="119"/>
      <c r="E183" s="120"/>
      <c r="F183" s="79">
        <f>SUM(F3:F94)</f>
        <v>12</v>
      </c>
      <c r="G183" s="80">
        <f>SUM(G3:G94)</f>
        <v>0.1</v>
      </c>
      <c r="H183" s="81">
        <f>SUM(H3:H94)</f>
        <v>40</v>
      </c>
      <c r="I183" s="72">
        <f>SUM(I3:I94)</f>
        <v>83.299999999999983</v>
      </c>
    </row>
    <row r="184" spans="1:9" ht="15.75" thickBot="1" x14ac:dyDescent="0.3">
      <c r="A184" s="101" t="s">
        <v>178</v>
      </c>
      <c r="B184" s="102"/>
      <c r="C184" s="102"/>
      <c r="D184" s="102"/>
      <c r="E184" s="103"/>
      <c r="F184" s="76">
        <f>SUM(F95:F129)</f>
        <v>0</v>
      </c>
      <c r="G184" s="77">
        <f>SUM(G95:G129)</f>
        <v>0</v>
      </c>
      <c r="H184" s="77">
        <f>SUM(H95:H129)</f>
        <v>0</v>
      </c>
      <c r="I184" s="78">
        <f>SUM(I95:I129)</f>
        <v>52.36999999999999</v>
      </c>
    </row>
    <row r="185" spans="1:9" ht="15.75" thickBot="1" x14ac:dyDescent="0.3">
      <c r="A185" s="104" t="s">
        <v>249</v>
      </c>
      <c r="B185" s="105"/>
      <c r="C185" s="105"/>
      <c r="D185" s="105"/>
      <c r="E185" s="106"/>
      <c r="F185" s="70">
        <f>SUM(F130:F181)</f>
        <v>0</v>
      </c>
      <c r="G185" s="71">
        <f>SUM(G130:G181)</f>
        <v>0</v>
      </c>
      <c r="H185" s="71">
        <f>SUM(H130:H181)</f>
        <v>216</v>
      </c>
      <c r="I185" s="72">
        <f>SUM(I130:I181)</f>
        <v>72.330000000000027</v>
      </c>
    </row>
  </sheetData>
  <mergeCells count="8">
    <mergeCell ref="A184:E184"/>
    <mergeCell ref="A185:E185"/>
    <mergeCell ref="A1:E1"/>
    <mergeCell ref="A3:A94"/>
    <mergeCell ref="A95:A129"/>
    <mergeCell ref="A130:A181"/>
    <mergeCell ref="B182:C182"/>
    <mergeCell ref="A183:E1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2"/>
  <sheetViews>
    <sheetView topLeftCell="A151" workbookViewId="0">
      <selection activeCell="P12" sqref="P12"/>
    </sheetView>
  </sheetViews>
  <sheetFormatPr defaultRowHeight="15" x14ac:dyDescent="0.25"/>
  <cols>
    <col min="2" max="2" width="16.42578125" customWidth="1"/>
    <col min="5" max="5" width="10.28515625" customWidth="1"/>
    <col min="6" max="7" width="10.5703125" customWidth="1"/>
    <col min="8" max="8" width="10.140625" customWidth="1"/>
    <col min="9" max="9" width="11" customWidth="1"/>
    <col min="11" max="11" width="10.7109375" customWidth="1"/>
    <col min="12" max="12" width="10.42578125" customWidth="1"/>
  </cols>
  <sheetData>
    <row r="1" spans="1:12" ht="146.25" customHeight="1" thickBot="1" x14ac:dyDescent="0.3">
      <c r="A1" s="132" t="s">
        <v>0</v>
      </c>
      <c r="B1" s="133"/>
      <c r="C1" s="133"/>
      <c r="D1" s="134"/>
      <c r="E1" s="91" t="s">
        <v>536</v>
      </c>
      <c r="F1" s="92" t="s">
        <v>3</v>
      </c>
      <c r="G1" s="93" t="s">
        <v>533</v>
      </c>
      <c r="H1" s="55" t="s">
        <v>537</v>
      </c>
      <c r="I1" s="55" t="s">
        <v>538</v>
      </c>
      <c r="J1" s="263" t="s">
        <v>2</v>
      </c>
      <c r="K1" s="94" t="s">
        <v>539</v>
      </c>
      <c r="L1" s="56" t="s">
        <v>540</v>
      </c>
    </row>
    <row r="2" spans="1:12" ht="15.75" thickBot="1" x14ac:dyDescent="0.3">
      <c r="A2" s="35" t="s">
        <v>355</v>
      </c>
      <c r="B2" s="36" t="s">
        <v>356</v>
      </c>
      <c r="C2" s="36" t="s">
        <v>7</v>
      </c>
      <c r="D2" s="36" t="s">
        <v>8</v>
      </c>
      <c r="E2" s="36" t="s">
        <v>9</v>
      </c>
      <c r="F2" s="5" t="s">
        <v>12</v>
      </c>
      <c r="G2" s="95" t="s">
        <v>534</v>
      </c>
      <c r="H2" s="264" t="s">
        <v>10</v>
      </c>
      <c r="I2" s="265" t="s">
        <v>534</v>
      </c>
      <c r="J2" s="264" t="s">
        <v>10</v>
      </c>
      <c r="K2" s="265" t="s">
        <v>10</v>
      </c>
      <c r="L2" s="264" t="s">
        <v>568</v>
      </c>
    </row>
    <row r="3" spans="1:12" x14ac:dyDescent="0.25">
      <c r="A3" s="122" t="s">
        <v>13</v>
      </c>
      <c r="B3" s="37" t="s">
        <v>357</v>
      </c>
      <c r="C3" s="226">
        <v>1.01</v>
      </c>
      <c r="D3" s="227"/>
      <c r="E3" s="228">
        <v>1.01</v>
      </c>
      <c r="F3" s="226"/>
      <c r="G3" s="226"/>
      <c r="H3" s="227"/>
      <c r="I3" s="227"/>
      <c r="J3" s="227"/>
      <c r="K3" s="229"/>
      <c r="L3" s="227"/>
    </row>
    <row r="4" spans="1:12" x14ac:dyDescent="0.25">
      <c r="A4" s="122"/>
      <c r="B4" s="38" t="s">
        <v>358</v>
      </c>
      <c r="C4" s="230">
        <v>1.7</v>
      </c>
      <c r="D4" s="231"/>
      <c r="E4" s="232"/>
      <c r="F4" s="230"/>
      <c r="G4" s="230"/>
      <c r="H4" s="225"/>
      <c r="I4" s="225"/>
      <c r="J4" s="225"/>
      <c r="K4" s="233"/>
      <c r="L4" s="225"/>
    </row>
    <row r="5" spans="1:12" x14ac:dyDescent="0.25">
      <c r="A5" s="122"/>
      <c r="B5" s="38" t="s">
        <v>359</v>
      </c>
      <c r="C5" s="230">
        <v>0.20499999999999999</v>
      </c>
      <c r="D5" s="231"/>
      <c r="E5" s="232"/>
      <c r="F5" s="230"/>
      <c r="G5" s="230"/>
      <c r="H5" s="225"/>
      <c r="I5" s="225"/>
      <c r="J5" s="225"/>
      <c r="K5" s="233"/>
      <c r="L5" s="225"/>
    </row>
    <row r="6" spans="1:12" x14ac:dyDescent="0.25">
      <c r="A6" s="122"/>
      <c r="B6" s="38" t="s">
        <v>360</v>
      </c>
      <c r="C6" s="230">
        <v>0.17</v>
      </c>
      <c r="D6" s="231"/>
      <c r="E6" s="232"/>
      <c r="F6" s="230"/>
      <c r="G6" s="230"/>
      <c r="H6" s="225"/>
      <c r="I6" s="225"/>
      <c r="J6" s="225"/>
      <c r="K6" s="233"/>
      <c r="L6" s="225"/>
    </row>
    <row r="7" spans="1:12" x14ac:dyDescent="0.25">
      <c r="A7" s="122"/>
      <c r="B7" s="38" t="s">
        <v>361</v>
      </c>
      <c r="C7" s="230">
        <v>0.17</v>
      </c>
      <c r="D7" s="231"/>
      <c r="E7" s="232"/>
      <c r="F7" s="230"/>
      <c r="G7" s="230"/>
      <c r="H7" s="225"/>
      <c r="I7" s="225"/>
      <c r="J7" s="225"/>
      <c r="K7" s="233"/>
      <c r="L7" s="225"/>
    </row>
    <row r="8" spans="1:12" x14ac:dyDescent="0.25">
      <c r="A8" s="122"/>
      <c r="B8" s="38" t="s">
        <v>362</v>
      </c>
      <c r="C8" s="230">
        <v>1.44</v>
      </c>
      <c r="D8" s="231"/>
      <c r="E8" s="232"/>
      <c r="F8" s="230"/>
      <c r="G8" s="230"/>
      <c r="H8" s="225"/>
      <c r="I8" s="225"/>
      <c r="J8" s="225"/>
      <c r="K8" s="233"/>
      <c r="L8" s="225"/>
    </row>
    <row r="9" spans="1:12" x14ac:dyDescent="0.25">
      <c r="A9" s="122"/>
      <c r="B9" s="38" t="s">
        <v>363</v>
      </c>
      <c r="C9" s="230">
        <v>0.41</v>
      </c>
      <c r="D9" s="231"/>
      <c r="E9" s="232"/>
      <c r="F9" s="230"/>
      <c r="G9" s="230"/>
      <c r="H9" s="225"/>
      <c r="I9" s="225"/>
      <c r="J9" s="225"/>
      <c r="K9" s="233"/>
      <c r="L9" s="225"/>
    </row>
    <row r="10" spans="1:12" x14ac:dyDescent="0.25">
      <c r="A10" s="122"/>
      <c r="B10" s="38" t="s">
        <v>364</v>
      </c>
      <c r="C10" s="230">
        <v>0.56999999999999995</v>
      </c>
      <c r="D10" s="231"/>
      <c r="E10" s="232"/>
      <c r="F10" s="230"/>
      <c r="G10" s="230"/>
      <c r="H10" s="225"/>
      <c r="I10" s="225"/>
      <c r="J10" s="225"/>
      <c r="K10" s="233"/>
      <c r="L10" s="225"/>
    </row>
    <row r="11" spans="1:12" x14ac:dyDescent="0.25">
      <c r="A11" s="122"/>
      <c r="B11" s="38" t="s">
        <v>365</v>
      </c>
      <c r="C11" s="230">
        <v>0.37</v>
      </c>
      <c r="D11" s="231"/>
      <c r="E11" s="232"/>
      <c r="F11" s="230"/>
      <c r="G11" s="230"/>
      <c r="H11" s="225"/>
      <c r="I11" s="225"/>
      <c r="J11" s="225"/>
      <c r="K11" s="233"/>
      <c r="L11" s="225"/>
    </row>
    <row r="12" spans="1:12" x14ac:dyDescent="0.25">
      <c r="A12" s="122"/>
      <c r="B12" s="38" t="s">
        <v>366</v>
      </c>
      <c r="C12" s="230">
        <v>1.23</v>
      </c>
      <c r="D12" s="231"/>
      <c r="E12" s="232"/>
      <c r="F12" s="230"/>
      <c r="G12" s="230"/>
      <c r="H12" s="225"/>
      <c r="I12" s="225"/>
      <c r="J12" s="225"/>
      <c r="K12" s="233"/>
      <c r="L12" s="225"/>
    </row>
    <row r="13" spans="1:12" x14ac:dyDescent="0.25">
      <c r="A13" s="122"/>
      <c r="B13" s="38" t="s">
        <v>367</v>
      </c>
      <c r="C13" s="230">
        <v>0.43</v>
      </c>
      <c r="D13" s="231"/>
      <c r="E13" s="232"/>
      <c r="F13" s="230"/>
      <c r="G13" s="230"/>
      <c r="H13" s="225"/>
      <c r="I13" s="225"/>
      <c r="J13" s="225"/>
      <c r="K13" s="233"/>
      <c r="L13" s="225"/>
    </row>
    <row r="14" spans="1:12" x14ac:dyDescent="0.25">
      <c r="A14" s="122"/>
      <c r="B14" s="39" t="s">
        <v>368</v>
      </c>
      <c r="C14" s="234">
        <v>0.23</v>
      </c>
      <c r="D14" s="231"/>
      <c r="E14" s="235"/>
      <c r="F14" s="234"/>
      <c r="G14" s="234">
        <v>30</v>
      </c>
      <c r="H14" s="225"/>
      <c r="I14" s="225"/>
      <c r="J14" s="225"/>
      <c r="K14" s="233"/>
      <c r="L14" s="225"/>
    </row>
    <row r="15" spans="1:12" x14ac:dyDescent="0.25">
      <c r="A15" s="122"/>
      <c r="B15" s="38" t="s">
        <v>369</v>
      </c>
      <c r="C15" s="230">
        <v>0.3</v>
      </c>
      <c r="D15" s="231"/>
      <c r="E15" s="232"/>
      <c r="F15" s="230"/>
      <c r="G15" s="230"/>
      <c r="H15" s="225"/>
      <c r="I15" s="225"/>
      <c r="J15" s="225"/>
      <c r="K15" s="233"/>
      <c r="L15" s="225"/>
    </row>
    <row r="16" spans="1:12" x14ac:dyDescent="0.25">
      <c r="A16" s="122"/>
      <c r="B16" s="38" t="s">
        <v>370</v>
      </c>
      <c r="C16" s="230">
        <v>0.13</v>
      </c>
      <c r="D16" s="231"/>
      <c r="E16" s="232"/>
      <c r="F16" s="230"/>
      <c r="G16" s="230"/>
      <c r="H16" s="225"/>
      <c r="I16" s="225"/>
      <c r="J16" s="225"/>
      <c r="K16" s="233"/>
      <c r="L16" s="225"/>
    </row>
    <row r="17" spans="1:12" x14ac:dyDescent="0.25">
      <c r="A17" s="122"/>
      <c r="B17" s="38" t="s">
        <v>371</v>
      </c>
      <c r="C17" s="230">
        <v>0.17799999999999999</v>
      </c>
      <c r="D17" s="231"/>
      <c r="E17" s="232"/>
      <c r="F17" s="230"/>
      <c r="G17" s="230"/>
      <c r="H17" s="225"/>
      <c r="I17" s="225"/>
      <c r="J17" s="225"/>
      <c r="K17" s="233"/>
      <c r="L17" s="225"/>
    </row>
    <row r="18" spans="1:12" x14ac:dyDescent="0.25">
      <c r="A18" s="122"/>
      <c r="B18" s="38" t="s">
        <v>372</v>
      </c>
      <c r="C18" s="230">
        <v>0.55000000000000004</v>
      </c>
      <c r="D18" s="231"/>
      <c r="E18" s="232"/>
      <c r="F18" s="230"/>
      <c r="G18" s="230"/>
      <c r="H18" s="225"/>
      <c r="I18" s="225"/>
      <c r="J18" s="225"/>
      <c r="K18" s="233"/>
      <c r="L18" s="225"/>
    </row>
    <row r="19" spans="1:12" x14ac:dyDescent="0.25">
      <c r="A19" s="122"/>
      <c r="B19" s="38" t="s">
        <v>373</v>
      </c>
      <c r="C19" s="230">
        <v>0.19</v>
      </c>
      <c r="D19" s="231"/>
      <c r="E19" s="232"/>
      <c r="F19" s="230"/>
      <c r="G19" s="230"/>
      <c r="H19" s="225"/>
      <c r="I19" s="225"/>
      <c r="J19" s="225"/>
      <c r="K19" s="233"/>
      <c r="L19" s="225"/>
    </row>
    <row r="20" spans="1:12" x14ac:dyDescent="0.25">
      <c r="A20" s="122"/>
      <c r="B20" s="38" t="s">
        <v>374</v>
      </c>
      <c r="C20" s="230">
        <v>0.18</v>
      </c>
      <c r="D20" s="231"/>
      <c r="E20" s="232"/>
      <c r="F20" s="230"/>
      <c r="G20" s="230"/>
      <c r="H20" s="225"/>
      <c r="I20" s="225"/>
      <c r="J20" s="225"/>
      <c r="K20" s="233"/>
      <c r="L20" s="225"/>
    </row>
    <row r="21" spans="1:12" x14ac:dyDescent="0.25">
      <c r="A21" s="122"/>
      <c r="B21" s="38" t="s">
        <v>375</v>
      </c>
      <c r="C21" s="230">
        <v>0.3</v>
      </c>
      <c r="D21" s="231"/>
      <c r="E21" s="232"/>
      <c r="F21" s="230"/>
      <c r="G21" s="230"/>
      <c r="H21" s="225"/>
      <c r="I21" s="225"/>
      <c r="J21" s="225"/>
      <c r="K21" s="233"/>
      <c r="L21" s="225"/>
    </row>
    <row r="22" spans="1:12" x14ac:dyDescent="0.25">
      <c r="A22" s="122"/>
      <c r="B22" s="38" t="s">
        <v>376</v>
      </c>
      <c r="C22" s="230">
        <v>0.47</v>
      </c>
      <c r="D22" s="231"/>
      <c r="E22" s="232"/>
      <c r="F22" s="230"/>
      <c r="G22" s="230"/>
      <c r="H22" s="225"/>
      <c r="I22" s="225"/>
      <c r="J22" s="225"/>
      <c r="K22" s="233"/>
      <c r="L22" s="225"/>
    </row>
    <row r="23" spans="1:12" x14ac:dyDescent="0.25">
      <c r="A23" s="122"/>
      <c r="B23" s="38" t="s">
        <v>377</v>
      </c>
      <c r="C23" s="230">
        <v>1.59</v>
      </c>
      <c r="D23" s="231"/>
      <c r="E23" s="232"/>
      <c r="F23" s="230"/>
      <c r="G23" s="230"/>
      <c r="H23" s="225"/>
      <c r="I23" s="225"/>
      <c r="J23" s="225"/>
      <c r="K23" s="233"/>
      <c r="L23" s="225"/>
    </row>
    <row r="24" spans="1:12" x14ac:dyDescent="0.25">
      <c r="A24" s="122"/>
      <c r="B24" s="38" t="s">
        <v>378</v>
      </c>
      <c r="C24" s="230">
        <v>1.27</v>
      </c>
      <c r="D24" s="231"/>
      <c r="E24" s="232"/>
      <c r="F24" s="230"/>
      <c r="G24" s="230"/>
      <c r="H24" s="225"/>
      <c r="I24" s="225"/>
      <c r="J24" s="225"/>
      <c r="K24" s="233"/>
      <c r="L24" s="225"/>
    </row>
    <row r="25" spans="1:12" x14ac:dyDescent="0.25">
      <c r="A25" s="122"/>
      <c r="B25" s="38" t="s">
        <v>379</v>
      </c>
      <c r="C25" s="230">
        <v>0.69</v>
      </c>
      <c r="D25" s="231"/>
      <c r="E25" s="232"/>
      <c r="F25" s="230"/>
      <c r="G25" s="230"/>
      <c r="H25" s="225"/>
      <c r="I25" s="225"/>
      <c r="J25" s="225"/>
      <c r="K25" s="233"/>
      <c r="L25" s="225"/>
    </row>
    <row r="26" spans="1:12" x14ac:dyDescent="0.25">
      <c r="A26" s="122"/>
      <c r="B26" s="38" t="s">
        <v>380</v>
      </c>
      <c r="C26" s="230">
        <v>0.59</v>
      </c>
      <c r="D26" s="231"/>
      <c r="E26" s="232"/>
      <c r="F26" s="230"/>
      <c r="G26" s="230"/>
      <c r="H26" s="225"/>
      <c r="I26" s="225"/>
      <c r="J26" s="225"/>
      <c r="K26" s="233"/>
      <c r="L26" s="225"/>
    </row>
    <row r="27" spans="1:12" x14ac:dyDescent="0.25">
      <c r="A27" s="122"/>
      <c r="B27" s="38" t="s">
        <v>381</v>
      </c>
      <c r="C27" s="230">
        <v>0.46</v>
      </c>
      <c r="D27" s="231"/>
      <c r="E27" s="232"/>
      <c r="F27" s="230"/>
      <c r="G27" s="230"/>
      <c r="H27" s="225"/>
      <c r="I27" s="225"/>
      <c r="J27" s="225"/>
      <c r="K27" s="233"/>
      <c r="L27" s="225"/>
    </row>
    <row r="28" spans="1:12" x14ac:dyDescent="0.25">
      <c r="A28" s="122"/>
      <c r="B28" s="38" t="s">
        <v>382</v>
      </c>
      <c r="C28" s="230">
        <v>1.06</v>
      </c>
      <c r="D28" s="231"/>
      <c r="E28" s="232"/>
      <c r="F28" s="230"/>
      <c r="G28" s="230">
        <v>10</v>
      </c>
      <c r="H28" s="225"/>
      <c r="I28" s="225"/>
      <c r="J28" s="225"/>
      <c r="K28" s="233"/>
      <c r="L28" s="225"/>
    </row>
    <row r="29" spans="1:12" x14ac:dyDescent="0.25">
      <c r="A29" s="122"/>
      <c r="B29" s="38" t="s">
        <v>383</v>
      </c>
      <c r="C29" s="230">
        <v>7.0000000000000007E-2</v>
      </c>
      <c r="D29" s="231"/>
      <c r="E29" s="232"/>
      <c r="F29" s="230"/>
      <c r="G29" s="230">
        <v>10</v>
      </c>
      <c r="H29" s="225"/>
      <c r="I29" s="225"/>
      <c r="J29" s="225"/>
      <c r="K29" s="233"/>
      <c r="L29" s="225"/>
    </row>
    <row r="30" spans="1:12" x14ac:dyDescent="0.25">
      <c r="A30" s="122"/>
      <c r="B30" s="38" t="s">
        <v>384</v>
      </c>
      <c r="C30" s="230">
        <v>0.17</v>
      </c>
      <c r="D30" s="231"/>
      <c r="E30" s="232"/>
      <c r="F30" s="230"/>
      <c r="G30" s="230"/>
      <c r="H30" s="225"/>
      <c r="I30" s="225"/>
      <c r="J30" s="225"/>
      <c r="K30" s="233"/>
      <c r="L30" s="225"/>
    </row>
    <row r="31" spans="1:12" x14ac:dyDescent="0.25">
      <c r="A31" s="122"/>
      <c r="B31" s="38" t="s">
        <v>385</v>
      </c>
      <c r="C31" s="230">
        <v>0.25</v>
      </c>
      <c r="D31" s="231"/>
      <c r="E31" s="232"/>
      <c r="F31" s="230"/>
      <c r="G31" s="230"/>
      <c r="H31" s="225"/>
      <c r="I31" s="225"/>
      <c r="J31" s="225"/>
      <c r="K31" s="233"/>
      <c r="L31" s="225"/>
    </row>
    <row r="32" spans="1:12" x14ac:dyDescent="0.25">
      <c r="A32" s="122"/>
      <c r="B32" s="38" t="s">
        <v>386</v>
      </c>
      <c r="C32" s="230">
        <v>0.68899999999999995</v>
      </c>
      <c r="D32" s="231"/>
      <c r="E32" s="232"/>
      <c r="F32" s="230"/>
      <c r="G32" s="230"/>
      <c r="H32" s="225"/>
      <c r="I32" s="225"/>
      <c r="J32" s="225"/>
      <c r="K32" s="233"/>
      <c r="L32" s="225"/>
    </row>
    <row r="33" spans="1:12" x14ac:dyDescent="0.25">
      <c r="A33" s="122"/>
      <c r="B33" s="38" t="s">
        <v>387</v>
      </c>
      <c r="C33" s="230">
        <v>0.15</v>
      </c>
      <c r="D33" s="231"/>
      <c r="E33" s="232"/>
      <c r="F33" s="230"/>
      <c r="G33" s="230">
        <v>10</v>
      </c>
      <c r="H33" s="225"/>
      <c r="I33" s="225"/>
      <c r="J33" s="225"/>
      <c r="K33" s="233"/>
      <c r="L33" s="225"/>
    </row>
    <row r="34" spans="1:12" x14ac:dyDescent="0.25">
      <c r="A34" s="122"/>
      <c r="B34" s="38" t="s">
        <v>388</v>
      </c>
      <c r="C34" s="230">
        <v>0.43</v>
      </c>
      <c r="D34" s="231"/>
      <c r="E34" s="232"/>
      <c r="F34" s="230"/>
      <c r="G34" s="230"/>
      <c r="H34" s="225"/>
      <c r="I34" s="225"/>
      <c r="J34" s="225"/>
      <c r="K34" s="233"/>
      <c r="L34" s="225"/>
    </row>
    <row r="35" spans="1:12" x14ac:dyDescent="0.25">
      <c r="A35" s="122"/>
      <c r="B35" s="38" t="s">
        <v>389</v>
      </c>
      <c r="C35" s="230">
        <v>1.0900000000000001</v>
      </c>
      <c r="D35" s="231"/>
      <c r="E35" s="232"/>
      <c r="F35" s="230"/>
      <c r="G35" s="230">
        <v>80</v>
      </c>
      <c r="H35" s="225"/>
      <c r="I35" s="225"/>
      <c r="J35" s="225"/>
      <c r="K35" s="233"/>
      <c r="L35" s="225"/>
    </row>
    <row r="36" spans="1:12" x14ac:dyDescent="0.25">
      <c r="A36" s="122"/>
      <c r="B36" s="38" t="s">
        <v>390</v>
      </c>
      <c r="C36" s="230">
        <v>0.108</v>
      </c>
      <c r="D36" s="231"/>
      <c r="E36" s="232"/>
      <c r="F36" s="230"/>
      <c r="G36" s="230"/>
      <c r="H36" s="225"/>
      <c r="I36" s="225"/>
      <c r="J36" s="225"/>
      <c r="K36" s="233"/>
      <c r="L36" s="225"/>
    </row>
    <row r="37" spans="1:12" x14ac:dyDescent="0.25">
      <c r="A37" s="122"/>
      <c r="B37" s="38" t="s">
        <v>391</v>
      </c>
      <c r="C37" s="230">
        <v>0.28999999999999998</v>
      </c>
      <c r="D37" s="231"/>
      <c r="E37" s="232"/>
      <c r="F37" s="230"/>
      <c r="G37" s="230"/>
      <c r="H37" s="225"/>
      <c r="I37" s="225"/>
      <c r="J37" s="225"/>
      <c r="K37" s="233"/>
      <c r="L37" s="225"/>
    </row>
    <row r="38" spans="1:12" x14ac:dyDescent="0.25">
      <c r="A38" s="122"/>
      <c r="B38" s="38" t="s">
        <v>392</v>
      </c>
      <c r="C38" s="230">
        <v>0.51</v>
      </c>
      <c r="D38" s="231"/>
      <c r="E38" s="232"/>
      <c r="F38" s="230"/>
      <c r="G38" s="230"/>
      <c r="H38" s="225"/>
      <c r="I38" s="225"/>
      <c r="J38" s="225"/>
      <c r="K38" s="233"/>
      <c r="L38" s="225"/>
    </row>
    <row r="39" spans="1:12" x14ac:dyDescent="0.25">
      <c r="A39" s="122"/>
      <c r="B39" s="38" t="s">
        <v>393</v>
      </c>
      <c r="C39" s="230">
        <v>0.14000000000000001</v>
      </c>
      <c r="D39" s="231"/>
      <c r="E39" s="232"/>
      <c r="F39" s="230"/>
      <c r="G39" s="230"/>
      <c r="H39" s="225"/>
      <c r="I39" s="225"/>
      <c r="J39" s="225"/>
      <c r="K39" s="233"/>
      <c r="L39" s="225"/>
    </row>
    <row r="40" spans="1:12" x14ac:dyDescent="0.25">
      <c r="A40" s="122"/>
      <c r="B40" s="38" t="s">
        <v>394</v>
      </c>
      <c r="C40" s="230">
        <v>0.59</v>
      </c>
      <c r="D40" s="231"/>
      <c r="E40" s="232"/>
      <c r="F40" s="230"/>
      <c r="G40" s="230"/>
      <c r="H40" s="225"/>
      <c r="I40" s="225"/>
      <c r="J40" s="225"/>
      <c r="K40" s="233"/>
      <c r="L40" s="225"/>
    </row>
    <row r="41" spans="1:12" x14ac:dyDescent="0.25">
      <c r="A41" s="122"/>
      <c r="B41" s="38" t="s">
        <v>395</v>
      </c>
      <c r="C41" s="230">
        <v>0.47</v>
      </c>
      <c r="D41" s="231"/>
      <c r="E41" s="232"/>
      <c r="F41" s="230"/>
      <c r="G41" s="230"/>
      <c r="H41" s="225"/>
      <c r="I41" s="225"/>
      <c r="J41" s="225"/>
      <c r="K41" s="233"/>
      <c r="L41" s="225"/>
    </row>
    <row r="42" spans="1:12" x14ac:dyDescent="0.25">
      <c r="A42" s="122"/>
      <c r="B42" s="38" t="s">
        <v>396</v>
      </c>
      <c r="C42" s="230">
        <v>0.1</v>
      </c>
      <c r="D42" s="231"/>
      <c r="E42" s="232"/>
      <c r="F42" s="230"/>
      <c r="G42" s="230"/>
      <c r="H42" s="225"/>
      <c r="I42" s="225"/>
      <c r="J42" s="225"/>
      <c r="K42" s="233"/>
      <c r="L42" s="225"/>
    </row>
    <row r="43" spans="1:12" x14ac:dyDescent="0.25">
      <c r="A43" s="122"/>
      <c r="B43" s="38" t="s">
        <v>397</v>
      </c>
      <c r="C43" s="230">
        <v>0.08</v>
      </c>
      <c r="D43" s="231"/>
      <c r="E43" s="232"/>
      <c r="F43" s="230"/>
      <c r="G43" s="230"/>
      <c r="H43" s="225"/>
      <c r="I43" s="225"/>
      <c r="J43" s="225"/>
      <c r="K43" s="233"/>
      <c r="L43" s="225"/>
    </row>
    <row r="44" spans="1:12" x14ac:dyDescent="0.25">
      <c r="A44" s="122"/>
      <c r="B44" s="38" t="s">
        <v>398</v>
      </c>
      <c r="C44" s="230">
        <v>0.17</v>
      </c>
      <c r="D44" s="231"/>
      <c r="E44" s="232"/>
      <c r="F44" s="230"/>
      <c r="G44" s="230"/>
      <c r="H44" s="225"/>
      <c r="I44" s="225"/>
      <c r="J44" s="225"/>
      <c r="K44" s="233"/>
      <c r="L44" s="225"/>
    </row>
    <row r="45" spans="1:12" x14ac:dyDescent="0.25">
      <c r="A45" s="122"/>
      <c r="B45" s="38" t="s">
        <v>399</v>
      </c>
      <c r="C45" s="230">
        <v>0.59</v>
      </c>
      <c r="D45" s="231"/>
      <c r="E45" s="232"/>
      <c r="F45" s="230"/>
      <c r="G45" s="230"/>
      <c r="H45" s="225"/>
      <c r="I45" s="225"/>
      <c r="J45" s="225"/>
      <c r="K45" s="233"/>
      <c r="L45" s="225"/>
    </row>
    <row r="46" spans="1:12" x14ac:dyDescent="0.25">
      <c r="A46" s="122"/>
      <c r="B46" s="38" t="s">
        <v>400</v>
      </c>
      <c r="C46" s="230">
        <v>0.12</v>
      </c>
      <c r="D46" s="231"/>
      <c r="E46" s="232"/>
      <c r="F46" s="230"/>
      <c r="G46" s="230"/>
      <c r="H46" s="225"/>
      <c r="I46" s="225"/>
      <c r="J46" s="225"/>
      <c r="K46" s="233"/>
      <c r="L46" s="225"/>
    </row>
    <row r="47" spans="1:12" x14ac:dyDescent="0.25">
      <c r="A47" s="122"/>
      <c r="B47" s="38" t="s">
        <v>401</v>
      </c>
      <c r="C47" s="230">
        <v>0.1</v>
      </c>
      <c r="D47" s="231"/>
      <c r="E47" s="232"/>
      <c r="F47" s="230"/>
      <c r="G47" s="230"/>
      <c r="H47" s="225"/>
      <c r="I47" s="225"/>
      <c r="J47" s="225"/>
      <c r="K47" s="233"/>
      <c r="L47" s="225"/>
    </row>
    <row r="48" spans="1:12" x14ac:dyDescent="0.25">
      <c r="A48" s="122"/>
      <c r="B48" s="38" t="s">
        <v>402</v>
      </c>
      <c r="C48" s="230">
        <v>1.01</v>
      </c>
      <c r="D48" s="231"/>
      <c r="E48" s="232"/>
      <c r="F48" s="230"/>
      <c r="G48" s="230">
        <v>10</v>
      </c>
      <c r="H48" s="225"/>
      <c r="I48" s="225"/>
      <c r="J48" s="225"/>
      <c r="K48" s="233"/>
      <c r="L48" s="225"/>
    </row>
    <row r="49" spans="1:12" x14ac:dyDescent="0.25">
      <c r="A49" s="122"/>
      <c r="B49" s="38" t="s">
        <v>403</v>
      </c>
      <c r="C49" s="230">
        <v>0.16</v>
      </c>
      <c r="D49" s="231"/>
      <c r="E49" s="232"/>
      <c r="F49" s="230"/>
      <c r="G49" s="230"/>
      <c r="H49" s="225">
        <v>12</v>
      </c>
      <c r="I49" s="225"/>
      <c r="J49" s="225"/>
      <c r="K49" s="233"/>
      <c r="L49" s="225"/>
    </row>
    <row r="50" spans="1:12" x14ac:dyDescent="0.25">
      <c r="A50" s="122"/>
      <c r="B50" s="38" t="s">
        <v>404</v>
      </c>
      <c r="C50" s="230">
        <v>0.5</v>
      </c>
      <c r="D50" s="231"/>
      <c r="E50" s="232"/>
      <c r="F50" s="230"/>
      <c r="G50" s="230">
        <v>20</v>
      </c>
      <c r="H50" s="225"/>
      <c r="I50" s="225"/>
      <c r="J50" s="225"/>
      <c r="K50" s="233"/>
      <c r="L50" s="225"/>
    </row>
    <row r="51" spans="1:12" x14ac:dyDescent="0.25">
      <c r="A51" s="122"/>
      <c r="B51" s="38" t="s">
        <v>405</v>
      </c>
      <c r="C51" s="230">
        <v>0.16</v>
      </c>
      <c r="D51" s="231"/>
      <c r="E51" s="232"/>
      <c r="F51" s="230"/>
      <c r="G51" s="230"/>
      <c r="H51" s="225"/>
      <c r="I51" s="225"/>
      <c r="J51" s="225"/>
      <c r="K51" s="233"/>
      <c r="L51" s="225"/>
    </row>
    <row r="52" spans="1:12" x14ac:dyDescent="0.25">
      <c r="A52" s="122"/>
      <c r="B52" s="38" t="s">
        <v>406</v>
      </c>
      <c r="C52" s="230">
        <v>0.83</v>
      </c>
      <c r="D52" s="231"/>
      <c r="E52" s="232">
        <v>0.83</v>
      </c>
      <c r="F52" s="230"/>
      <c r="G52" s="230"/>
      <c r="H52" s="225"/>
      <c r="I52" s="225"/>
      <c r="J52" s="225"/>
      <c r="K52" s="233"/>
      <c r="L52" s="225"/>
    </row>
    <row r="53" spans="1:12" x14ac:dyDescent="0.25">
      <c r="A53" s="122"/>
      <c r="B53" s="38" t="s">
        <v>407</v>
      </c>
      <c r="C53" s="230">
        <v>0.25</v>
      </c>
      <c r="D53" s="231"/>
      <c r="E53" s="232"/>
      <c r="F53" s="230"/>
      <c r="G53" s="230"/>
      <c r="H53" s="225"/>
      <c r="I53" s="225"/>
      <c r="J53" s="225"/>
      <c r="K53" s="233"/>
      <c r="L53" s="225"/>
    </row>
    <row r="54" spans="1:12" x14ac:dyDescent="0.25">
      <c r="A54" s="122"/>
      <c r="B54" s="38" t="s">
        <v>408</v>
      </c>
      <c r="C54" s="230">
        <v>0.128</v>
      </c>
      <c r="D54" s="231"/>
      <c r="E54" s="232"/>
      <c r="F54" s="230"/>
      <c r="G54" s="230"/>
      <c r="H54" s="225"/>
      <c r="I54" s="225"/>
      <c r="J54" s="225"/>
      <c r="K54" s="233"/>
      <c r="L54" s="225"/>
    </row>
    <row r="55" spans="1:12" x14ac:dyDescent="0.25">
      <c r="A55" s="122"/>
      <c r="B55" s="38" t="s">
        <v>409</v>
      </c>
      <c r="C55" s="230">
        <v>1.39</v>
      </c>
      <c r="D55" s="231"/>
      <c r="E55" s="232"/>
      <c r="F55" s="232"/>
      <c r="G55" s="230">
        <v>80</v>
      </c>
      <c r="H55" s="225"/>
      <c r="I55" s="225">
        <v>80.400000000000006</v>
      </c>
      <c r="J55" s="225"/>
      <c r="K55" s="233"/>
      <c r="L55" s="225"/>
    </row>
    <row r="56" spans="1:12" x14ac:dyDescent="0.25">
      <c r="A56" s="122"/>
      <c r="B56" s="38" t="s">
        <v>410</v>
      </c>
      <c r="C56" s="230">
        <v>0.16</v>
      </c>
      <c r="D56" s="231"/>
      <c r="E56" s="232"/>
      <c r="F56" s="232"/>
      <c r="G56" s="230"/>
      <c r="H56" s="225"/>
      <c r="I56" s="225"/>
      <c r="J56" s="225"/>
      <c r="K56" s="233"/>
      <c r="L56" s="225"/>
    </row>
    <row r="57" spans="1:12" x14ac:dyDescent="0.25">
      <c r="A57" s="122"/>
      <c r="B57" s="38" t="s">
        <v>411</v>
      </c>
      <c r="C57" s="230">
        <v>0.24</v>
      </c>
      <c r="D57" s="231"/>
      <c r="E57" s="232"/>
      <c r="F57" s="230"/>
      <c r="G57" s="230"/>
      <c r="H57" s="225"/>
      <c r="I57" s="225"/>
      <c r="J57" s="225"/>
      <c r="K57" s="233"/>
      <c r="L57" s="225"/>
    </row>
    <row r="58" spans="1:12" x14ac:dyDescent="0.25">
      <c r="A58" s="122"/>
      <c r="B58" s="38" t="s">
        <v>412</v>
      </c>
      <c r="C58" s="230">
        <v>0.48</v>
      </c>
      <c r="D58" s="231"/>
      <c r="E58" s="232"/>
      <c r="F58" s="230"/>
      <c r="G58" s="230">
        <v>70</v>
      </c>
      <c r="H58" s="225"/>
      <c r="I58" s="225"/>
      <c r="J58" s="225"/>
      <c r="K58" s="233"/>
      <c r="L58" s="225"/>
    </row>
    <row r="59" spans="1:12" x14ac:dyDescent="0.25">
      <c r="A59" s="122"/>
      <c r="B59" s="38" t="s">
        <v>413</v>
      </c>
      <c r="C59" s="230">
        <v>0.26</v>
      </c>
      <c r="D59" s="231"/>
      <c r="E59" s="232"/>
      <c r="F59" s="230"/>
      <c r="G59" s="230"/>
      <c r="H59" s="225"/>
      <c r="I59" s="225"/>
      <c r="J59" s="225"/>
      <c r="K59" s="233"/>
      <c r="L59" s="225"/>
    </row>
    <row r="60" spans="1:12" x14ac:dyDescent="0.25">
      <c r="A60" s="122"/>
      <c r="B60" s="38" t="s">
        <v>414</v>
      </c>
      <c r="C60" s="230">
        <v>0.19</v>
      </c>
      <c r="D60" s="231"/>
      <c r="E60" s="232"/>
      <c r="F60" s="230"/>
      <c r="G60" s="230"/>
      <c r="H60" s="225"/>
      <c r="I60" s="225"/>
      <c r="J60" s="225"/>
      <c r="K60" s="233"/>
      <c r="L60" s="225"/>
    </row>
    <row r="61" spans="1:12" x14ac:dyDescent="0.25">
      <c r="A61" s="122"/>
      <c r="B61" s="38" t="s">
        <v>415</v>
      </c>
      <c r="C61" s="230">
        <v>0.75</v>
      </c>
      <c r="D61" s="231"/>
      <c r="E61" s="232"/>
      <c r="F61" s="230"/>
      <c r="G61" s="230"/>
      <c r="H61" s="225"/>
      <c r="I61" s="225"/>
      <c r="J61" s="225"/>
      <c r="K61" s="233"/>
      <c r="L61" s="225"/>
    </row>
    <row r="62" spans="1:12" x14ac:dyDescent="0.25">
      <c r="A62" s="122"/>
      <c r="B62" s="38" t="s">
        <v>416</v>
      </c>
      <c r="C62" s="230">
        <v>0.16</v>
      </c>
      <c r="D62" s="231"/>
      <c r="E62" s="232"/>
      <c r="F62" s="230"/>
      <c r="G62" s="230"/>
      <c r="H62" s="225"/>
      <c r="I62" s="225"/>
      <c r="J62" s="225"/>
      <c r="K62" s="233"/>
      <c r="L62" s="225"/>
    </row>
    <row r="63" spans="1:12" x14ac:dyDescent="0.25">
      <c r="A63" s="122"/>
      <c r="B63" s="38" t="s">
        <v>417</v>
      </c>
      <c r="C63" s="230">
        <v>2.72</v>
      </c>
      <c r="D63" s="231"/>
      <c r="E63" s="232"/>
      <c r="F63" s="230"/>
      <c r="G63" s="230">
        <v>80</v>
      </c>
      <c r="H63" s="225"/>
      <c r="I63" s="225"/>
      <c r="J63" s="225"/>
      <c r="K63" s="233"/>
      <c r="L63" s="225"/>
    </row>
    <row r="64" spans="1:12" x14ac:dyDescent="0.25">
      <c r="A64" s="122"/>
      <c r="B64" s="38" t="s">
        <v>418</v>
      </c>
      <c r="C64" s="230">
        <v>0.16</v>
      </c>
      <c r="D64" s="231"/>
      <c r="E64" s="232"/>
      <c r="F64" s="230"/>
      <c r="G64" s="230">
        <v>20</v>
      </c>
      <c r="H64" s="225"/>
      <c r="I64" s="225"/>
      <c r="J64" s="225"/>
      <c r="K64" s="233"/>
      <c r="L64" s="225"/>
    </row>
    <row r="65" spans="1:12" x14ac:dyDescent="0.25">
      <c r="A65" s="122"/>
      <c r="B65" s="38" t="s">
        <v>419</v>
      </c>
      <c r="C65" s="230">
        <v>1.08</v>
      </c>
      <c r="D65" s="231"/>
      <c r="E65" s="232"/>
      <c r="F65" s="230"/>
      <c r="G65" s="230"/>
      <c r="H65" s="225"/>
      <c r="I65" s="225">
        <v>21.6</v>
      </c>
      <c r="J65" s="225"/>
      <c r="K65" s="233"/>
      <c r="L65" s="225"/>
    </row>
    <row r="66" spans="1:12" x14ac:dyDescent="0.25">
      <c r="A66" s="122"/>
      <c r="B66" s="38" t="s">
        <v>420</v>
      </c>
      <c r="C66" s="230">
        <v>0.26600000000000001</v>
      </c>
      <c r="D66" s="231"/>
      <c r="E66" s="232"/>
      <c r="F66" s="230"/>
      <c r="G66" s="230"/>
      <c r="H66" s="225"/>
      <c r="I66" s="225"/>
      <c r="J66" s="225"/>
      <c r="K66" s="233"/>
      <c r="L66" s="225"/>
    </row>
    <row r="67" spans="1:12" x14ac:dyDescent="0.25">
      <c r="A67" s="122"/>
      <c r="B67" s="38" t="s">
        <v>421</v>
      </c>
      <c r="C67" s="230">
        <v>0.41499999999999998</v>
      </c>
      <c r="D67" s="231"/>
      <c r="E67" s="232"/>
      <c r="F67" s="230"/>
      <c r="G67" s="230"/>
      <c r="H67" s="225"/>
      <c r="I67" s="225"/>
      <c r="J67" s="225"/>
      <c r="K67" s="233"/>
      <c r="L67" s="225"/>
    </row>
    <row r="68" spans="1:12" x14ac:dyDescent="0.25">
      <c r="A68" s="122"/>
      <c r="B68" s="38" t="s">
        <v>422</v>
      </c>
      <c r="C68" s="230">
        <v>0.67200000000000004</v>
      </c>
      <c r="D68" s="231"/>
      <c r="E68" s="232"/>
      <c r="F68" s="230"/>
      <c r="G68" s="230"/>
      <c r="H68" s="225"/>
      <c r="I68" s="225"/>
      <c r="J68" s="225"/>
      <c r="K68" s="233"/>
      <c r="L68" s="225"/>
    </row>
    <row r="69" spans="1:12" x14ac:dyDescent="0.25">
      <c r="A69" s="122"/>
      <c r="B69" s="38" t="s">
        <v>423</v>
      </c>
      <c r="C69" s="230">
        <v>0.23</v>
      </c>
      <c r="D69" s="231"/>
      <c r="E69" s="232"/>
      <c r="F69" s="230"/>
      <c r="G69" s="230"/>
      <c r="H69" s="225"/>
      <c r="I69" s="225"/>
      <c r="J69" s="225"/>
      <c r="K69" s="233"/>
      <c r="L69" s="225"/>
    </row>
    <row r="70" spans="1:12" x14ac:dyDescent="0.25">
      <c r="A70" s="122"/>
      <c r="B70" s="38" t="s">
        <v>424</v>
      </c>
      <c r="C70" s="230">
        <v>1.58</v>
      </c>
      <c r="D70" s="231"/>
      <c r="E70" s="236">
        <v>1</v>
      </c>
      <c r="F70" s="230"/>
      <c r="G70" s="230">
        <v>80</v>
      </c>
      <c r="H70" s="225"/>
      <c r="I70" s="225"/>
      <c r="J70" s="225"/>
      <c r="K70" s="233"/>
      <c r="L70" s="225"/>
    </row>
    <row r="71" spans="1:12" x14ac:dyDescent="0.25">
      <c r="A71" s="122"/>
      <c r="B71" s="38" t="s">
        <v>425</v>
      </c>
      <c r="C71" s="230">
        <v>0.28000000000000003</v>
      </c>
      <c r="D71" s="231"/>
      <c r="E71" s="232"/>
      <c r="F71" s="237"/>
      <c r="G71" s="230"/>
      <c r="H71" s="225"/>
      <c r="I71" s="225"/>
      <c r="J71" s="225"/>
      <c r="K71" s="233"/>
      <c r="L71" s="225"/>
    </row>
    <row r="72" spans="1:12" x14ac:dyDescent="0.25">
      <c r="A72" s="122"/>
      <c r="B72" s="38" t="s">
        <v>426</v>
      </c>
      <c r="C72" s="230">
        <v>0.28999999999999998</v>
      </c>
      <c r="D72" s="231"/>
      <c r="E72" s="228"/>
      <c r="F72" s="230"/>
      <c r="G72" s="230"/>
      <c r="H72" s="225">
        <v>24</v>
      </c>
      <c r="I72" s="225"/>
      <c r="J72" s="225"/>
      <c r="K72" s="233"/>
      <c r="L72" s="225"/>
    </row>
    <row r="73" spans="1:12" ht="15" customHeight="1" x14ac:dyDescent="0.25">
      <c r="A73" s="122"/>
      <c r="B73" s="38" t="s">
        <v>427</v>
      </c>
      <c r="C73" s="230">
        <v>2.0699999999999998</v>
      </c>
      <c r="D73" s="231"/>
      <c r="E73" s="231">
        <v>1.9</v>
      </c>
      <c r="F73" s="230"/>
      <c r="G73" s="230">
        <v>50</v>
      </c>
      <c r="H73" s="225"/>
      <c r="I73" s="225"/>
      <c r="J73" s="225"/>
      <c r="K73" s="233"/>
      <c r="L73" s="225"/>
    </row>
    <row r="74" spans="1:12" ht="18" customHeight="1" x14ac:dyDescent="0.25">
      <c r="A74" s="122"/>
      <c r="B74" s="38" t="s">
        <v>428</v>
      </c>
      <c r="C74" s="230">
        <v>0.25</v>
      </c>
      <c r="D74" s="231"/>
      <c r="E74" s="232"/>
      <c r="F74" s="230"/>
      <c r="G74" s="230">
        <v>30</v>
      </c>
      <c r="H74" s="225"/>
      <c r="I74" s="225"/>
      <c r="J74" s="225"/>
      <c r="K74" s="233"/>
      <c r="L74" s="225"/>
    </row>
    <row r="75" spans="1:12" x14ac:dyDescent="0.25">
      <c r="A75" s="122"/>
      <c r="B75" s="38" t="s">
        <v>429</v>
      </c>
      <c r="C75" s="230">
        <v>0.3</v>
      </c>
      <c r="D75" s="231"/>
      <c r="E75" s="232"/>
      <c r="F75" s="230"/>
      <c r="G75" s="230"/>
      <c r="H75" s="225"/>
      <c r="I75" s="225"/>
      <c r="J75" s="225"/>
      <c r="K75" s="233"/>
      <c r="L75" s="225"/>
    </row>
    <row r="76" spans="1:12" x14ac:dyDescent="0.25">
      <c r="A76" s="122"/>
      <c r="B76" s="38" t="s">
        <v>430</v>
      </c>
      <c r="C76" s="230">
        <v>0.38</v>
      </c>
      <c r="D76" s="231"/>
      <c r="E76" s="232"/>
      <c r="F76" s="230"/>
      <c r="G76" s="230"/>
      <c r="H76" s="225"/>
      <c r="I76" s="225"/>
      <c r="J76" s="225"/>
      <c r="K76" s="233"/>
      <c r="L76" s="225"/>
    </row>
    <row r="77" spans="1:12" ht="15" customHeight="1" x14ac:dyDescent="0.25">
      <c r="A77" s="122"/>
      <c r="B77" s="38" t="s">
        <v>431</v>
      </c>
      <c r="C77" s="230">
        <v>1.1200000000000001</v>
      </c>
      <c r="D77" s="231"/>
      <c r="E77" s="232"/>
      <c r="F77" s="230"/>
      <c r="G77" s="230"/>
      <c r="H77" s="225"/>
      <c r="I77" s="225"/>
      <c r="J77" s="225"/>
      <c r="K77" s="233"/>
      <c r="L77" s="225"/>
    </row>
    <row r="78" spans="1:12" x14ac:dyDescent="0.25">
      <c r="A78" s="122"/>
      <c r="B78" s="38" t="s">
        <v>432</v>
      </c>
      <c r="C78" s="230">
        <v>0.18</v>
      </c>
      <c r="D78" s="231"/>
      <c r="E78" s="232"/>
      <c r="F78" s="230"/>
      <c r="G78" s="230"/>
      <c r="H78" s="225"/>
      <c r="I78" s="225"/>
      <c r="J78" s="225"/>
      <c r="K78" s="233"/>
      <c r="L78" s="225"/>
    </row>
    <row r="79" spans="1:12" x14ac:dyDescent="0.25">
      <c r="A79" s="122"/>
      <c r="B79" s="38" t="s">
        <v>433</v>
      </c>
      <c r="C79" s="230">
        <v>0.53</v>
      </c>
      <c r="D79" s="231"/>
      <c r="E79" s="232"/>
      <c r="F79" s="230"/>
      <c r="G79" s="230"/>
      <c r="H79" s="225"/>
      <c r="I79" s="225"/>
      <c r="J79" s="225"/>
      <c r="K79" s="233"/>
      <c r="L79" s="225"/>
    </row>
    <row r="80" spans="1:12" x14ac:dyDescent="0.25">
      <c r="A80" s="122"/>
      <c r="B80" s="38" t="s">
        <v>434</v>
      </c>
      <c r="C80" s="230">
        <v>3.15</v>
      </c>
      <c r="D80" s="231"/>
      <c r="E80" s="232"/>
      <c r="F80" s="230"/>
      <c r="G80" s="230"/>
      <c r="H80" s="225"/>
      <c r="I80" s="225"/>
      <c r="J80" s="225"/>
      <c r="K80" s="233"/>
      <c r="L80" s="225"/>
    </row>
    <row r="81" spans="1:12" x14ac:dyDescent="0.25">
      <c r="A81" s="122"/>
      <c r="B81" s="38" t="s">
        <v>435</v>
      </c>
      <c r="C81" s="230">
        <v>0.55000000000000004</v>
      </c>
      <c r="D81" s="231"/>
      <c r="E81" s="232"/>
      <c r="F81" s="230"/>
      <c r="G81" s="230"/>
      <c r="H81" s="225"/>
      <c r="I81" s="225"/>
      <c r="J81" s="225"/>
      <c r="K81" s="233"/>
      <c r="L81" s="225"/>
    </row>
    <row r="82" spans="1:12" x14ac:dyDescent="0.25">
      <c r="A82" s="122"/>
      <c r="B82" s="38" t="s">
        <v>436</v>
      </c>
      <c r="C82" s="230">
        <v>1.52</v>
      </c>
      <c r="D82" s="231"/>
      <c r="E82" s="232"/>
      <c r="F82" s="230">
        <v>7</v>
      </c>
      <c r="G82" s="230"/>
      <c r="H82" s="225"/>
      <c r="I82" s="225"/>
      <c r="J82" s="225"/>
      <c r="K82" s="233"/>
      <c r="L82" s="225">
        <v>7</v>
      </c>
    </row>
    <row r="83" spans="1:12" x14ac:dyDescent="0.25">
      <c r="A83" s="122"/>
      <c r="B83" s="38" t="s">
        <v>437</v>
      </c>
      <c r="C83" s="230">
        <v>1</v>
      </c>
      <c r="D83" s="231"/>
      <c r="E83" s="231">
        <v>1</v>
      </c>
      <c r="F83" s="230"/>
      <c r="G83" s="230"/>
      <c r="H83" s="225"/>
      <c r="I83" s="225"/>
      <c r="J83" s="225">
        <v>60</v>
      </c>
      <c r="K83" s="233">
        <v>36</v>
      </c>
      <c r="L83" s="225"/>
    </row>
    <row r="84" spans="1:12" x14ac:dyDescent="0.25">
      <c r="A84" s="122"/>
      <c r="B84" s="38" t="s">
        <v>438</v>
      </c>
      <c r="C84" s="230">
        <v>0.43</v>
      </c>
      <c r="D84" s="231"/>
      <c r="E84" s="232"/>
      <c r="F84" s="230"/>
      <c r="G84" s="230"/>
      <c r="H84" s="225"/>
      <c r="I84" s="225"/>
      <c r="J84" s="225"/>
      <c r="K84" s="233"/>
      <c r="L84" s="225"/>
    </row>
    <row r="85" spans="1:12" x14ac:dyDescent="0.25">
      <c r="A85" s="122"/>
      <c r="B85" s="38" t="s">
        <v>439</v>
      </c>
      <c r="C85" s="230">
        <v>0.3</v>
      </c>
      <c r="D85" s="231"/>
      <c r="E85" s="232"/>
      <c r="F85" s="230"/>
      <c r="G85" s="230"/>
      <c r="H85" s="225"/>
      <c r="I85" s="225"/>
      <c r="J85" s="225"/>
      <c r="K85" s="233"/>
      <c r="L85" s="225"/>
    </row>
    <row r="86" spans="1:12" ht="15.75" thickBot="1" x14ac:dyDescent="0.3">
      <c r="A86" s="123"/>
      <c r="B86" s="40" t="s">
        <v>440</v>
      </c>
      <c r="C86" s="238">
        <v>0.15</v>
      </c>
      <c r="D86" s="239"/>
      <c r="E86" s="240"/>
      <c r="F86" s="238"/>
      <c r="G86" s="238"/>
      <c r="H86" s="241"/>
      <c r="I86" s="241"/>
      <c r="J86" s="241"/>
      <c r="K86" s="242"/>
      <c r="L86" s="241"/>
    </row>
    <row r="87" spans="1:12" x14ac:dyDescent="0.25">
      <c r="A87" s="135" t="s">
        <v>441</v>
      </c>
      <c r="B87" s="41" t="s">
        <v>442</v>
      </c>
      <c r="C87" s="243">
        <v>0.51</v>
      </c>
      <c r="D87" s="244"/>
      <c r="E87" s="244">
        <v>0.51</v>
      </c>
      <c r="F87" s="243"/>
      <c r="G87" s="243"/>
      <c r="H87" s="227"/>
      <c r="I87" s="227"/>
      <c r="J87" s="227"/>
      <c r="K87" s="229"/>
      <c r="L87" s="227"/>
    </row>
    <row r="88" spans="1:12" x14ac:dyDescent="0.25">
      <c r="A88" s="122"/>
      <c r="B88" s="42" t="s">
        <v>443</v>
      </c>
      <c r="C88" s="245">
        <v>0.47</v>
      </c>
      <c r="D88" s="231"/>
      <c r="E88" s="209"/>
      <c r="F88" s="245"/>
      <c r="G88" s="245"/>
      <c r="H88" s="225"/>
      <c r="I88" s="225"/>
      <c r="J88" s="225"/>
      <c r="K88" s="233"/>
      <c r="L88" s="225"/>
    </row>
    <row r="89" spans="1:12" x14ac:dyDescent="0.25">
      <c r="A89" s="122"/>
      <c r="B89" s="42" t="s">
        <v>444</v>
      </c>
      <c r="C89" s="245">
        <v>0.44</v>
      </c>
      <c r="D89" s="231"/>
      <c r="E89" s="209"/>
      <c r="F89" s="245"/>
      <c r="G89" s="245"/>
      <c r="H89" s="225"/>
      <c r="I89" s="225"/>
      <c r="J89" s="225"/>
      <c r="K89" s="233"/>
      <c r="L89" s="225"/>
    </row>
    <row r="90" spans="1:12" x14ac:dyDescent="0.25">
      <c r="A90" s="122"/>
      <c r="B90" s="42" t="s">
        <v>445</v>
      </c>
      <c r="C90" s="245">
        <v>0.37</v>
      </c>
      <c r="D90" s="231"/>
      <c r="E90" s="209"/>
      <c r="F90" s="245"/>
      <c r="G90" s="245"/>
      <c r="H90" s="225"/>
      <c r="I90" s="225"/>
      <c r="J90" s="225"/>
      <c r="K90" s="233"/>
      <c r="L90" s="225"/>
    </row>
    <row r="91" spans="1:12" ht="15.75" thickBot="1" x14ac:dyDescent="0.3">
      <c r="A91" s="123"/>
      <c r="B91" s="43" t="s">
        <v>446</v>
      </c>
      <c r="C91" s="246">
        <v>0.26</v>
      </c>
      <c r="D91" s="239"/>
      <c r="E91" s="247"/>
      <c r="F91" s="246"/>
      <c r="G91" s="246"/>
      <c r="H91" s="241"/>
      <c r="I91" s="241"/>
      <c r="J91" s="241"/>
      <c r="K91" s="242"/>
      <c r="L91" s="241"/>
    </row>
    <row r="92" spans="1:12" x14ac:dyDescent="0.25">
      <c r="A92" s="135" t="s">
        <v>447</v>
      </c>
      <c r="B92" s="41" t="s">
        <v>448</v>
      </c>
      <c r="C92" s="243">
        <v>0.37</v>
      </c>
      <c r="D92" s="248"/>
      <c r="E92" s="249"/>
      <c r="F92" s="243">
        <v>0.37</v>
      </c>
      <c r="G92" s="243"/>
      <c r="H92" s="227"/>
      <c r="I92" s="227"/>
      <c r="J92" s="227"/>
      <c r="K92" s="229"/>
      <c r="L92" s="227"/>
    </row>
    <row r="93" spans="1:12" x14ac:dyDescent="0.25">
      <c r="A93" s="122"/>
      <c r="B93" s="42" t="s">
        <v>449</v>
      </c>
      <c r="C93" s="245">
        <v>0.69</v>
      </c>
      <c r="D93" s="250"/>
      <c r="E93" s="209"/>
      <c r="F93" s="245">
        <v>0.69</v>
      </c>
      <c r="G93" s="245"/>
      <c r="H93" s="225"/>
      <c r="I93" s="225"/>
      <c r="J93" s="225"/>
      <c r="K93" s="233"/>
      <c r="L93" s="225"/>
    </row>
    <row r="94" spans="1:12" x14ac:dyDescent="0.25">
      <c r="A94" s="122"/>
      <c r="B94" s="42" t="s">
        <v>450</v>
      </c>
      <c r="C94" s="245">
        <v>0.38</v>
      </c>
      <c r="D94" s="250"/>
      <c r="E94" s="209"/>
      <c r="F94" s="245"/>
      <c r="G94" s="245"/>
      <c r="H94" s="225"/>
      <c r="I94" s="225"/>
      <c r="J94" s="225"/>
      <c r="K94" s="233"/>
      <c r="L94" s="225"/>
    </row>
    <row r="95" spans="1:12" x14ac:dyDescent="0.25">
      <c r="A95" s="122"/>
      <c r="B95" s="42" t="s">
        <v>451</v>
      </c>
      <c r="C95" s="245">
        <v>0.3</v>
      </c>
      <c r="D95" s="250"/>
      <c r="E95" s="209"/>
      <c r="F95" s="245"/>
      <c r="G95" s="245"/>
      <c r="H95" s="225"/>
      <c r="I95" s="225"/>
      <c r="J95" s="225"/>
      <c r="K95" s="233"/>
      <c r="L95" s="225"/>
    </row>
    <row r="96" spans="1:12" x14ac:dyDescent="0.25">
      <c r="A96" s="122"/>
      <c r="B96" s="42" t="s">
        <v>452</v>
      </c>
      <c r="C96" s="245">
        <v>0.19</v>
      </c>
      <c r="D96" s="250"/>
      <c r="E96" s="209"/>
      <c r="F96" s="245"/>
      <c r="G96" s="245"/>
      <c r="H96" s="225"/>
      <c r="I96" s="225"/>
      <c r="J96" s="225"/>
      <c r="K96" s="233"/>
      <c r="L96" s="225"/>
    </row>
    <row r="97" spans="1:12" ht="15.75" thickBot="1" x14ac:dyDescent="0.3">
      <c r="A97" s="123"/>
      <c r="B97" s="43" t="s">
        <v>453</v>
      </c>
      <c r="C97" s="246">
        <v>0.106</v>
      </c>
      <c r="D97" s="251"/>
      <c r="E97" s="247"/>
      <c r="F97" s="246"/>
      <c r="G97" s="246"/>
      <c r="H97" s="241"/>
      <c r="I97" s="241"/>
      <c r="J97" s="241"/>
      <c r="K97" s="242"/>
      <c r="L97" s="241"/>
    </row>
    <row r="98" spans="1:12" ht="15.75" thickBot="1" x14ac:dyDescent="0.3">
      <c r="A98" s="44" t="s">
        <v>454</v>
      </c>
      <c r="B98" s="45" t="s">
        <v>455</v>
      </c>
      <c r="C98" s="252">
        <v>0.42</v>
      </c>
      <c r="D98" s="253"/>
      <c r="E98" s="254"/>
      <c r="F98" s="252"/>
      <c r="G98" s="252"/>
      <c r="H98" s="255"/>
      <c r="I98" s="255"/>
      <c r="J98" s="255"/>
      <c r="K98" s="256"/>
      <c r="L98" s="257"/>
    </row>
    <row r="99" spans="1:12" x14ac:dyDescent="0.25">
      <c r="A99" s="122" t="s">
        <v>456</v>
      </c>
      <c r="B99" s="41" t="s">
        <v>457</v>
      </c>
      <c r="C99" s="243">
        <v>0.39</v>
      </c>
      <c r="D99" s="248"/>
      <c r="E99" s="249"/>
      <c r="F99" s="243"/>
      <c r="G99" s="243"/>
      <c r="H99" s="227"/>
      <c r="I99" s="227"/>
      <c r="J99" s="227"/>
      <c r="K99" s="229"/>
      <c r="L99" s="227"/>
    </row>
    <row r="100" spans="1:12" x14ac:dyDescent="0.25">
      <c r="A100" s="122"/>
      <c r="B100" s="42" t="s">
        <v>458</v>
      </c>
      <c r="C100" s="245">
        <v>0.09</v>
      </c>
      <c r="D100" s="250"/>
      <c r="E100" s="209"/>
      <c r="F100" s="245"/>
      <c r="G100" s="245"/>
      <c r="H100" s="225"/>
      <c r="I100" s="225"/>
      <c r="J100" s="225"/>
      <c r="K100" s="233"/>
      <c r="L100" s="225"/>
    </row>
    <row r="101" spans="1:12" x14ac:dyDescent="0.25">
      <c r="A101" s="122"/>
      <c r="B101" s="42" t="s">
        <v>459</v>
      </c>
      <c r="C101" s="245">
        <v>0.83</v>
      </c>
      <c r="D101" s="250"/>
      <c r="E101" s="209"/>
      <c r="F101" s="245"/>
      <c r="G101" s="245"/>
      <c r="H101" s="225"/>
      <c r="I101" s="225"/>
      <c r="J101" s="225"/>
      <c r="K101" s="233"/>
      <c r="L101" s="225"/>
    </row>
    <row r="102" spans="1:12" x14ac:dyDescent="0.25">
      <c r="A102" s="122"/>
      <c r="B102" s="42" t="s">
        <v>460</v>
      </c>
      <c r="C102" s="245">
        <v>0.81</v>
      </c>
      <c r="D102" s="250"/>
      <c r="E102" s="209"/>
      <c r="F102" s="245"/>
      <c r="G102" s="245"/>
      <c r="H102" s="225"/>
      <c r="I102" s="225"/>
      <c r="J102" s="225"/>
      <c r="K102" s="233"/>
      <c r="L102" s="225"/>
    </row>
    <row r="103" spans="1:12" x14ac:dyDescent="0.25">
      <c r="A103" s="122"/>
      <c r="B103" s="42" t="s">
        <v>461</v>
      </c>
      <c r="C103" s="245">
        <v>0.27</v>
      </c>
      <c r="D103" s="250"/>
      <c r="E103" s="209"/>
      <c r="F103" s="245"/>
      <c r="G103" s="245"/>
      <c r="H103" s="225"/>
      <c r="I103" s="225"/>
      <c r="J103" s="225"/>
      <c r="K103" s="233"/>
      <c r="L103" s="225"/>
    </row>
    <row r="104" spans="1:12" x14ac:dyDescent="0.25">
      <c r="A104" s="122"/>
      <c r="B104" s="42" t="s">
        <v>462</v>
      </c>
      <c r="C104" s="245">
        <v>0.2</v>
      </c>
      <c r="D104" s="250"/>
      <c r="E104" s="209"/>
      <c r="F104" s="245"/>
      <c r="G104" s="245"/>
      <c r="H104" s="225"/>
      <c r="I104" s="225"/>
      <c r="J104" s="225"/>
      <c r="K104" s="233"/>
      <c r="L104" s="225"/>
    </row>
    <row r="105" spans="1:12" x14ac:dyDescent="0.25">
      <c r="A105" s="122"/>
      <c r="B105" s="42" t="s">
        <v>463</v>
      </c>
      <c r="C105" s="245">
        <v>1.01</v>
      </c>
      <c r="D105" s="250"/>
      <c r="E105" s="209"/>
      <c r="F105" s="245"/>
      <c r="G105" s="245"/>
      <c r="H105" s="225"/>
      <c r="I105" s="225"/>
      <c r="J105" s="225"/>
      <c r="K105" s="233"/>
      <c r="L105" s="225"/>
    </row>
    <row r="106" spans="1:12" x14ac:dyDescent="0.25">
      <c r="A106" s="122"/>
      <c r="B106" s="42" t="s">
        <v>464</v>
      </c>
      <c r="C106" s="245">
        <v>0.31</v>
      </c>
      <c r="D106" s="250"/>
      <c r="E106" s="209"/>
      <c r="F106" s="245"/>
      <c r="G106" s="245"/>
      <c r="H106" s="225"/>
      <c r="I106" s="225"/>
      <c r="J106" s="225"/>
      <c r="K106" s="233"/>
      <c r="L106" s="225"/>
    </row>
    <row r="107" spans="1:12" x14ac:dyDescent="0.25">
      <c r="A107" s="122"/>
      <c r="B107" s="42" t="s">
        <v>465</v>
      </c>
      <c r="C107" s="245">
        <v>1.1499999999999999</v>
      </c>
      <c r="D107" s="250"/>
      <c r="E107" s="209"/>
      <c r="F107" s="245"/>
      <c r="G107" s="245"/>
      <c r="H107" s="225"/>
      <c r="I107" s="225"/>
      <c r="J107" s="225"/>
      <c r="K107" s="233"/>
      <c r="L107" s="225"/>
    </row>
    <row r="108" spans="1:12" x14ac:dyDescent="0.25">
      <c r="A108" s="122"/>
      <c r="B108" s="42" t="s">
        <v>466</v>
      </c>
      <c r="C108" s="245">
        <v>1.06</v>
      </c>
      <c r="D108" s="250"/>
      <c r="E108" s="209"/>
      <c r="F108" s="245"/>
      <c r="G108" s="245">
        <v>20</v>
      </c>
      <c r="H108" s="225"/>
      <c r="I108" s="225"/>
      <c r="J108" s="225"/>
      <c r="K108" s="233"/>
      <c r="L108" s="225"/>
    </row>
    <row r="109" spans="1:12" x14ac:dyDescent="0.25">
      <c r="A109" s="122"/>
      <c r="B109" s="42" t="s">
        <v>467</v>
      </c>
      <c r="C109" s="245">
        <v>0.48</v>
      </c>
      <c r="D109" s="250"/>
      <c r="E109" s="209"/>
      <c r="F109" s="245"/>
      <c r="G109" s="245"/>
      <c r="H109" s="225"/>
      <c r="I109" s="225"/>
      <c r="J109" s="225"/>
      <c r="K109" s="233"/>
      <c r="L109" s="225"/>
    </row>
    <row r="110" spans="1:12" x14ac:dyDescent="0.25">
      <c r="A110" s="122"/>
      <c r="B110" s="42" t="s">
        <v>468</v>
      </c>
      <c r="C110" s="245">
        <v>0.11</v>
      </c>
      <c r="D110" s="250"/>
      <c r="E110" s="209"/>
      <c r="F110" s="245"/>
      <c r="G110" s="245"/>
      <c r="H110" s="225"/>
      <c r="I110" s="225"/>
      <c r="J110" s="225"/>
      <c r="K110" s="233"/>
      <c r="L110" s="225"/>
    </row>
    <row r="111" spans="1:12" x14ac:dyDescent="0.25">
      <c r="A111" s="122"/>
      <c r="B111" s="42" t="s">
        <v>469</v>
      </c>
      <c r="C111" s="245">
        <v>0.35</v>
      </c>
      <c r="D111" s="250"/>
      <c r="E111" s="209"/>
      <c r="F111" s="245"/>
      <c r="G111" s="245"/>
      <c r="H111" s="225"/>
      <c r="I111" s="225"/>
      <c r="J111" s="225"/>
      <c r="K111" s="233"/>
      <c r="L111" s="225"/>
    </row>
    <row r="112" spans="1:12" ht="15.75" thickBot="1" x14ac:dyDescent="0.3">
      <c r="A112" s="136"/>
      <c r="B112" s="43" t="s">
        <v>470</v>
      </c>
      <c r="C112" s="246">
        <v>0.1</v>
      </c>
      <c r="D112" s="251"/>
      <c r="E112" s="247"/>
      <c r="F112" s="246"/>
      <c r="G112" s="246"/>
      <c r="H112" s="241"/>
      <c r="I112" s="241"/>
      <c r="J112" s="241"/>
      <c r="K112" s="242"/>
      <c r="L112" s="241"/>
    </row>
    <row r="113" spans="1:12" x14ac:dyDescent="0.25">
      <c r="A113" s="121" t="s">
        <v>178</v>
      </c>
      <c r="B113" s="41" t="s">
        <v>471</v>
      </c>
      <c r="C113" s="243">
        <v>0.215</v>
      </c>
      <c r="D113" s="248"/>
      <c r="E113" s="249"/>
      <c r="F113" s="243"/>
      <c r="G113" s="243"/>
      <c r="H113" s="227"/>
      <c r="I113" s="227"/>
      <c r="J113" s="227"/>
      <c r="K113" s="229"/>
      <c r="L113" s="227"/>
    </row>
    <row r="114" spans="1:12" x14ac:dyDescent="0.25">
      <c r="A114" s="122"/>
      <c r="B114" s="42" t="s">
        <v>472</v>
      </c>
      <c r="C114" s="245">
        <v>0.2</v>
      </c>
      <c r="D114" s="250"/>
      <c r="E114" s="232"/>
      <c r="F114" s="230"/>
      <c r="G114" s="230"/>
      <c r="H114" s="225"/>
      <c r="I114" s="225"/>
      <c r="J114" s="225"/>
      <c r="K114" s="233"/>
      <c r="L114" s="225"/>
    </row>
    <row r="115" spans="1:12" x14ac:dyDescent="0.25">
      <c r="A115" s="122"/>
      <c r="B115" s="42" t="s">
        <v>473</v>
      </c>
      <c r="C115" s="245">
        <v>1.06</v>
      </c>
      <c r="D115" s="250"/>
      <c r="E115" s="232"/>
      <c r="F115" s="230"/>
      <c r="G115" s="230"/>
      <c r="H115" s="225"/>
      <c r="I115" s="225"/>
      <c r="J115" s="225"/>
      <c r="K115" s="233"/>
      <c r="L115" s="225"/>
    </row>
    <row r="116" spans="1:12" x14ac:dyDescent="0.25">
      <c r="A116" s="122"/>
      <c r="B116" s="42" t="s">
        <v>474</v>
      </c>
      <c r="C116" s="245">
        <v>0.51</v>
      </c>
      <c r="D116" s="250"/>
      <c r="E116" s="209"/>
      <c r="F116" s="245"/>
      <c r="G116" s="245"/>
      <c r="H116" s="225"/>
      <c r="I116" s="225"/>
      <c r="J116" s="225"/>
      <c r="K116" s="233"/>
      <c r="L116" s="225"/>
    </row>
    <row r="117" spans="1:12" x14ac:dyDescent="0.25">
      <c r="A117" s="122"/>
      <c r="B117" s="42" t="s">
        <v>475</v>
      </c>
      <c r="C117" s="245">
        <v>0.33</v>
      </c>
      <c r="D117" s="225"/>
      <c r="E117" s="250">
        <v>0.43</v>
      </c>
      <c r="F117" s="230"/>
      <c r="G117" s="230"/>
      <c r="H117" s="225"/>
      <c r="I117" s="225"/>
      <c r="J117" s="225"/>
      <c r="K117" s="233"/>
      <c r="L117" s="225"/>
    </row>
    <row r="118" spans="1:12" x14ac:dyDescent="0.25">
      <c r="A118" s="122"/>
      <c r="B118" s="42" t="s">
        <v>476</v>
      </c>
      <c r="C118" s="245">
        <v>0.217</v>
      </c>
      <c r="D118" s="250"/>
      <c r="E118" s="209"/>
      <c r="F118" s="245"/>
      <c r="G118" s="245"/>
      <c r="H118" s="225"/>
      <c r="I118" s="225"/>
      <c r="J118" s="225"/>
      <c r="K118" s="233"/>
      <c r="L118" s="225"/>
    </row>
    <row r="119" spans="1:12" x14ac:dyDescent="0.25">
      <c r="A119" s="122"/>
      <c r="B119" s="42" t="s">
        <v>477</v>
      </c>
      <c r="C119" s="245">
        <v>0.44</v>
      </c>
      <c r="D119" s="250"/>
      <c r="E119" s="209"/>
      <c r="F119" s="245"/>
      <c r="G119" s="245"/>
      <c r="H119" s="225"/>
      <c r="I119" s="225"/>
      <c r="J119" s="225"/>
      <c r="K119" s="233"/>
      <c r="L119" s="225"/>
    </row>
    <row r="120" spans="1:12" x14ac:dyDescent="0.25">
      <c r="A120" s="122"/>
      <c r="B120" s="42" t="s">
        <v>478</v>
      </c>
      <c r="C120" s="245">
        <v>0.42799999999999999</v>
      </c>
      <c r="D120" s="250"/>
      <c r="E120" s="209"/>
      <c r="F120" s="245"/>
      <c r="G120" s="245">
        <v>80</v>
      </c>
      <c r="H120" s="225"/>
      <c r="I120" s="225"/>
      <c r="J120" s="225"/>
      <c r="K120" s="233"/>
      <c r="L120" s="225"/>
    </row>
    <row r="121" spans="1:12" x14ac:dyDescent="0.25">
      <c r="A121" s="122"/>
      <c r="B121" s="42" t="s">
        <v>479</v>
      </c>
      <c r="C121" s="245">
        <v>0.16400000000000001</v>
      </c>
      <c r="D121" s="250"/>
      <c r="E121" s="232"/>
      <c r="F121" s="230"/>
      <c r="G121" s="230"/>
      <c r="H121" s="225"/>
      <c r="I121" s="225"/>
      <c r="J121" s="225"/>
      <c r="K121" s="233"/>
      <c r="L121" s="225"/>
    </row>
    <row r="122" spans="1:12" x14ac:dyDescent="0.25">
      <c r="A122" s="122"/>
      <c r="B122" s="42" t="s">
        <v>480</v>
      </c>
      <c r="C122" s="245">
        <v>0.25600000000000001</v>
      </c>
      <c r="D122" s="250"/>
      <c r="E122" s="209"/>
      <c r="F122" s="245"/>
      <c r="G122" s="245"/>
      <c r="H122" s="225"/>
      <c r="I122" s="225"/>
      <c r="J122" s="225"/>
      <c r="K122" s="233"/>
      <c r="L122" s="225"/>
    </row>
    <row r="123" spans="1:12" x14ac:dyDescent="0.25">
      <c r="A123" s="122"/>
      <c r="B123" s="42" t="s">
        <v>481</v>
      </c>
      <c r="C123" s="245">
        <v>0.06</v>
      </c>
      <c r="D123" s="250"/>
      <c r="E123" s="232"/>
      <c r="F123" s="230"/>
      <c r="G123" s="230"/>
      <c r="H123" s="225"/>
      <c r="I123" s="225"/>
      <c r="J123" s="225"/>
      <c r="K123" s="233"/>
      <c r="L123" s="225"/>
    </row>
    <row r="124" spans="1:12" x14ac:dyDescent="0.25">
      <c r="A124" s="122"/>
      <c r="B124" s="42" t="s">
        <v>482</v>
      </c>
      <c r="C124" s="245">
        <v>0.1</v>
      </c>
      <c r="D124" s="250"/>
      <c r="E124" s="209"/>
      <c r="F124" s="245"/>
      <c r="G124" s="245"/>
      <c r="H124" s="225"/>
      <c r="I124" s="225"/>
      <c r="J124" s="225"/>
      <c r="K124" s="233"/>
      <c r="L124" s="225"/>
    </row>
    <row r="125" spans="1:12" x14ac:dyDescent="0.25">
      <c r="A125" s="122"/>
      <c r="B125" s="42" t="s">
        <v>483</v>
      </c>
      <c r="C125" s="245">
        <v>0.378</v>
      </c>
      <c r="D125" s="250"/>
      <c r="E125" s="209"/>
      <c r="F125" s="245"/>
      <c r="G125" s="245"/>
      <c r="H125" s="225"/>
      <c r="I125" s="225"/>
      <c r="J125" s="225"/>
      <c r="K125" s="233"/>
      <c r="L125" s="225"/>
    </row>
    <row r="126" spans="1:12" x14ac:dyDescent="0.25">
      <c r="A126" s="122"/>
      <c r="B126" s="42" t="s">
        <v>484</v>
      </c>
      <c r="C126" s="245">
        <v>0.16</v>
      </c>
      <c r="D126" s="250"/>
      <c r="E126" s="209"/>
      <c r="F126" s="245"/>
      <c r="G126" s="245"/>
      <c r="H126" s="225"/>
      <c r="I126" s="225"/>
      <c r="J126" s="225"/>
      <c r="K126" s="233"/>
      <c r="L126" s="225"/>
    </row>
    <row r="127" spans="1:12" x14ac:dyDescent="0.25">
      <c r="A127" s="122"/>
      <c r="B127" s="42" t="s">
        <v>485</v>
      </c>
      <c r="C127" s="245">
        <v>1.02</v>
      </c>
      <c r="D127" s="250"/>
      <c r="E127" s="209"/>
      <c r="F127" s="245"/>
      <c r="G127" s="245">
        <v>160</v>
      </c>
      <c r="H127" s="225"/>
      <c r="I127" s="225"/>
      <c r="J127" s="225"/>
      <c r="K127" s="233"/>
      <c r="L127" s="225"/>
    </row>
    <row r="128" spans="1:12" x14ac:dyDescent="0.25">
      <c r="A128" s="122"/>
      <c r="B128" s="42" t="s">
        <v>486</v>
      </c>
      <c r="C128" s="245">
        <v>0.21</v>
      </c>
      <c r="D128" s="250"/>
      <c r="E128" s="209"/>
      <c r="F128" s="245"/>
      <c r="G128" s="245"/>
      <c r="H128" s="225"/>
      <c r="I128" s="225"/>
      <c r="J128" s="225"/>
      <c r="K128" s="233"/>
      <c r="L128" s="225"/>
    </row>
    <row r="129" spans="1:12" x14ac:dyDescent="0.25">
      <c r="A129" s="122"/>
      <c r="B129" s="42" t="s">
        <v>487</v>
      </c>
      <c r="C129" s="245">
        <v>0.28999999999999998</v>
      </c>
      <c r="D129" s="250"/>
      <c r="E129" s="209"/>
      <c r="F129" s="245"/>
      <c r="G129" s="245"/>
      <c r="H129" s="225"/>
      <c r="I129" s="225"/>
      <c r="J129" s="225"/>
      <c r="K129" s="233"/>
      <c r="L129" s="225"/>
    </row>
    <row r="130" spans="1:12" x14ac:dyDescent="0.25">
      <c r="A130" s="122"/>
      <c r="B130" s="42" t="s">
        <v>488</v>
      </c>
      <c r="C130" s="245">
        <v>0.22</v>
      </c>
      <c r="D130" s="250"/>
      <c r="E130" s="209"/>
      <c r="F130" s="230"/>
      <c r="G130" s="230"/>
      <c r="H130" s="225"/>
      <c r="I130" s="225"/>
      <c r="J130" s="225"/>
      <c r="K130" s="233"/>
      <c r="L130" s="225"/>
    </row>
    <row r="131" spans="1:12" x14ac:dyDescent="0.25">
      <c r="A131" s="122"/>
      <c r="B131" s="42" t="s">
        <v>489</v>
      </c>
      <c r="C131" s="245">
        <v>0.25</v>
      </c>
      <c r="D131" s="250"/>
      <c r="E131" s="209"/>
      <c r="F131" s="245"/>
      <c r="G131" s="245"/>
      <c r="H131" s="225"/>
      <c r="I131" s="225"/>
      <c r="J131" s="225"/>
      <c r="K131" s="233"/>
      <c r="L131" s="225"/>
    </row>
    <row r="132" spans="1:12" x14ac:dyDescent="0.25">
      <c r="A132" s="122"/>
      <c r="B132" s="42" t="s">
        <v>490</v>
      </c>
      <c r="C132" s="245">
        <v>0.53</v>
      </c>
      <c r="D132" s="250"/>
      <c r="E132" s="209"/>
      <c r="F132" s="245"/>
      <c r="G132" s="245"/>
      <c r="H132" s="225"/>
      <c r="I132" s="225"/>
      <c r="J132" s="225"/>
      <c r="K132" s="233"/>
      <c r="L132" s="225"/>
    </row>
    <row r="133" spans="1:12" x14ac:dyDescent="0.25">
      <c r="A133" s="122"/>
      <c r="B133" s="42" t="s">
        <v>491</v>
      </c>
      <c r="C133" s="245">
        <v>0.13</v>
      </c>
      <c r="D133" s="250"/>
      <c r="E133" s="209"/>
      <c r="F133" s="245"/>
      <c r="G133" s="245"/>
      <c r="H133" s="225"/>
      <c r="I133" s="225"/>
      <c r="J133" s="225"/>
      <c r="K133" s="233"/>
      <c r="L133" s="225"/>
    </row>
    <row r="134" spans="1:12" x14ac:dyDescent="0.25">
      <c r="A134" s="122"/>
      <c r="B134" s="42" t="s">
        <v>492</v>
      </c>
      <c r="C134" s="245">
        <v>1.37</v>
      </c>
      <c r="D134" s="225"/>
      <c r="E134" s="250">
        <v>0.37</v>
      </c>
      <c r="F134" s="245"/>
      <c r="G134" s="245">
        <v>80</v>
      </c>
      <c r="H134" s="225"/>
      <c r="I134" s="225"/>
      <c r="J134" s="225"/>
      <c r="K134" s="233"/>
      <c r="L134" s="225"/>
    </row>
    <row r="135" spans="1:12" x14ac:dyDescent="0.25">
      <c r="A135" s="122"/>
      <c r="B135" s="42" t="s">
        <v>493</v>
      </c>
      <c r="C135" s="245">
        <v>0.17</v>
      </c>
      <c r="D135" s="250"/>
      <c r="E135" s="209"/>
      <c r="F135" s="245"/>
      <c r="G135" s="245"/>
      <c r="H135" s="225"/>
      <c r="I135" s="225"/>
      <c r="J135" s="225"/>
      <c r="K135" s="233"/>
      <c r="L135" s="225"/>
    </row>
    <row r="136" spans="1:12" x14ac:dyDescent="0.25">
      <c r="A136" s="122"/>
      <c r="B136" s="42" t="s">
        <v>494</v>
      </c>
      <c r="C136" s="245">
        <v>0.27</v>
      </c>
      <c r="D136" s="225"/>
      <c r="E136" s="250">
        <v>0.27</v>
      </c>
      <c r="F136" s="245"/>
      <c r="G136" s="245"/>
      <c r="H136" s="225"/>
      <c r="I136" s="225"/>
      <c r="J136" s="225"/>
      <c r="K136" s="233"/>
      <c r="L136" s="225"/>
    </row>
    <row r="137" spans="1:12" x14ac:dyDescent="0.25">
      <c r="A137" s="122"/>
      <c r="B137" s="42" t="s">
        <v>495</v>
      </c>
      <c r="C137" s="245">
        <v>0.84599999999999997</v>
      </c>
      <c r="D137" s="225"/>
      <c r="E137" s="250">
        <v>0.85</v>
      </c>
      <c r="F137" s="245"/>
      <c r="G137" s="245"/>
      <c r="H137" s="225"/>
      <c r="I137" s="225"/>
      <c r="J137" s="225"/>
      <c r="K137" s="233"/>
      <c r="L137" s="225"/>
    </row>
    <row r="138" spans="1:12" x14ac:dyDescent="0.25">
      <c r="A138" s="122"/>
      <c r="B138" s="42" t="s">
        <v>496</v>
      </c>
      <c r="C138" s="245">
        <v>0.39800000000000002</v>
      </c>
      <c r="D138" s="250"/>
      <c r="E138" s="209"/>
      <c r="F138" s="245"/>
      <c r="G138" s="245"/>
      <c r="H138" s="225"/>
      <c r="I138" s="225"/>
      <c r="J138" s="225"/>
      <c r="K138" s="233"/>
      <c r="L138" s="225"/>
    </row>
    <row r="139" spans="1:12" x14ac:dyDescent="0.25">
      <c r="A139" s="122"/>
      <c r="B139" s="42" t="s">
        <v>497</v>
      </c>
      <c r="C139" s="245">
        <v>0.28000000000000003</v>
      </c>
      <c r="D139" s="250"/>
      <c r="E139" s="209"/>
      <c r="F139" s="245"/>
      <c r="G139" s="245"/>
      <c r="H139" s="225"/>
      <c r="I139" s="225"/>
      <c r="J139" s="225"/>
      <c r="K139" s="233"/>
      <c r="L139" s="225"/>
    </row>
    <row r="140" spans="1:12" x14ac:dyDescent="0.25">
      <c r="A140" s="122"/>
      <c r="B140" s="42" t="s">
        <v>498</v>
      </c>
      <c r="C140" s="245">
        <v>0.41</v>
      </c>
      <c r="D140" s="250"/>
      <c r="E140" s="209"/>
      <c r="F140" s="245"/>
      <c r="G140" s="245"/>
      <c r="H140" s="225"/>
      <c r="I140" s="225"/>
      <c r="J140" s="225"/>
      <c r="K140" s="233"/>
      <c r="L140" s="225"/>
    </row>
    <row r="141" spans="1:12" x14ac:dyDescent="0.25">
      <c r="A141" s="122"/>
      <c r="B141" s="42" t="s">
        <v>499</v>
      </c>
      <c r="C141" s="245">
        <v>0.224</v>
      </c>
      <c r="D141" s="250"/>
      <c r="E141" s="209"/>
      <c r="F141" s="245"/>
      <c r="G141" s="245"/>
      <c r="H141" s="225"/>
      <c r="I141" s="225"/>
      <c r="J141" s="225"/>
      <c r="K141" s="233"/>
      <c r="L141" s="225"/>
    </row>
    <row r="142" spans="1:12" x14ac:dyDescent="0.25">
      <c r="A142" s="122"/>
      <c r="B142" s="42" t="s">
        <v>500</v>
      </c>
      <c r="C142" s="245">
        <v>0.14899999999999999</v>
      </c>
      <c r="D142" s="250"/>
      <c r="E142" s="232"/>
      <c r="F142" s="230"/>
      <c r="G142" s="230"/>
      <c r="H142" s="225"/>
      <c r="I142" s="225"/>
      <c r="J142" s="225"/>
      <c r="K142" s="233"/>
      <c r="L142" s="225"/>
    </row>
    <row r="143" spans="1:12" x14ac:dyDescent="0.25">
      <c r="A143" s="122"/>
      <c r="B143" s="42" t="s">
        <v>501</v>
      </c>
      <c r="C143" s="245">
        <v>2.69</v>
      </c>
      <c r="D143" s="250"/>
      <c r="E143" s="209"/>
      <c r="F143" s="245"/>
      <c r="G143" s="245">
        <v>80</v>
      </c>
      <c r="H143" s="225"/>
      <c r="I143" s="225"/>
      <c r="J143" s="225"/>
      <c r="K143" s="233"/>
      <c r="L143" s="225"/>
    </row>
    <row r="144" spans="1:12" x14ac:dyDescent="0.25">
      <c r="A144" s="122"/>
      <c r="B144" s="42" t="s">
        <v>502</v>
      </c>
      <c r="C144" s="245">
        <v>0.14799999999999999</v>
      </c>
      <c r="D144" s="250"/>
      <c r="E144" s="209"/>
      <c r="F144" s="245"/>
      <c r="G144" s="245"/>
      <c r="H144" s="225"/>
      <c r="I144" s="225"/>
      <c r="J144" s="225"/>
      <c r="K144" s="233"/>
      <c r="L144" s="225"/>
    </row>
    <row r="145" spans="1:12" x14ac:dyDescent="0.25">
      <c r="A145" s="122"/>
      <c r="B145" s="42" t="s">
        <v>503</v>
      </c>
      <c r="C145" s="245">
        <v>0.24</v>
      </c>
      <c r="D145" s="250"/>
      <c r="E145" s="209"/>
      <c r="F145" s="245"/>
      <c r="G145" s="245"/>
      <c r="H145" s="225"/>
      <c r="I145" s="225"/>
      <c r="J145" s="225"/>
      <c r="K145" s="233"/>
      <c r="L145" s="225"/>
    </row>
    <row r="146" spans="1:12" x14ac:dyDescent="0.25">
      <c r="A146" s="122"/>
      <c r="B146" s="42" t="s">
        <v>504</v>
      </c>
      <c r="C146" s="245">
        <v>0.247</v>
      </c>
      <c r="D146" s="250"/>
      <c r="E146" s="209"/>
      <c r="F146" s="245"/>
      <c r="G146" s="245"/>
      <c r="H146" s="225"/>
      <c r="I146" s="225"/>
      <c r="J146" s="225"/>
      <c r="K146" s="233"/>
      <c r="L146" s="225"/>
    </row>
    <row r="147" spans="1:12" ht="15.75" thickBot="1" x14ac:dyDescent="0.3">
      <c r="A147" s="136"/>
      <c r="B147" s="43" t="s">
        <v>505</v>
      </c>
      <c r="C147" s="246">
        <v>0.13500000000000001</v>
      </c>
      <c r="D147" s="251"/>
      <c r="E147" s="240"/>
      <c r="F147" s="238"/>
      <c r="G147" s="238"/>
      <c r="H147" s="241"/>
      <c r="I147" s="241"/>
      <c r="J147" s="241"/>
      <c r="K147" s="242"/>
      <c r="L147" s="241"/>
    </row>
    <row r="148" spans="1:12" x14ac:dyDescent="0.25">
      <c r="A148" s="121" t="s">
        <v>249</v>
      </c>
      <c r="B148" s="41" t="s">
        <v>506</v>
      </c>
      <c r="C148" s="243">
        <v>0.49</v>
      </c>
      <c r="D148" s="248"/>
      <c r="E148" s="249"/>
      <c r="F148" s="243"/>
      <c r="G148" s="243"/>
      <c r="H148" s="227"/>
      <c r="I148" s="227"/>
      <c r="J148" s="227"/>
      <c r="K148" s="229"/>
      <c r="L148" s="227"/>
    </row>
    <row r="149" spans="1:12" x14ac:dyDescent="0.25">
      <c r="A149" s="122"/>
      <c r="B149" s="42" t="s">
        <v>507</v>
      </c>
      <c r="C149" s="245">
        <v>0.54</v>
      </c>
      <c r="D149" s="250"/>
      <c r="E149" s="209"/>
      <c r="F149" s="245"/>
      <c r="G149" s="245">
        <v>10</v>
      </c>
      <c r="H149" s="225"/>
      <c r="I149" s="225"/>
      <c r="J149" s="225"/>
      <c r="K149" s="233"/>
      <c r="L149" s="225"/>
    </row>
    <row r="150" spans="1:12" x14ac:dyDescent="0.25">
      <c r="A150" s="122"/>
      <c r="B150" s="42" t="s">
        <v>508</v>
      </c>
      <c r="C150" s="245">
        <v>0.84</v>
      </c>
      <c r="D150" s="250"/>
      <c r="E150" s="209"/>
      <c r="F150" s="245"/>
      <c r="G150" s="245"/>
      <c r="H150" s="225"/>
      <c r="I150" s="225"/>
      <c r="J150" s="225"/>
      <c r="K150" s="233"/>
      <c r="L150" s="225"/>
    </row>
    <row r="151" spans="1:12" ht="15.75" thickBot="1" x14ac:dyDescent="0.3">
      <c r="A151" s="123"/>
      <c r="B151" s="43" t="s">
        <v>509</v>
      </c>
      <c r="C151" s="246">
        <v>0.32</v>
      </c>
      <c r="D151" s="251"/>
      <c r="E151" s="247"/>
      <c r="F151" s="246"/>
      <c r="G151" s="246"/>
      <c r="H151" s="241"/>
      <c r="I151" s="241"/>
      <c r="J151" s="241"/>
      <c r="K151" s="242"/>
      <c r="L151" s="241"/>
    </row>
    <row r="152" spans="1:12" x14ac:dyDescent="0.25">
      <c r="A152" s="124" t="s">
        <v>510</v>
      </c>
      <c r="B152" s="41" t="s">
        <v>450</v>
      </c>
      <c r="C152" s="243">
        <v>0.38</v>
      </c>
      <c r="D152" s="248"/>
      <c r="E152" s="249"/>
      <c r="F152" s="243"/>
      <c r="G152" s="243"/>
      <c r="H152" s="227"/>
      <c r="I152" s="227"/>
      <c r="J152" s="227"/>
      <c r="K152" s="229"/>
      <c r="L152" s="227"/>
    </row>
    <row r="153" spans="1:12" x14ac:dyDescent="0.25">
      <c r="A153" s="124"/>
      <c r="B153" s="42" t="s">
        <v>511</v>
      </c>
      <c r="C153" s="245">
        <v>0.27</v>
      </c>
      <c r="D153" s="250"/>
      <c r="E153" s="209"/>
      <c r="F153" s="245"/>
      <c r="G153" s="245"/>
      <c r="H153" s="225"/>
      <c r="I153" s="225"/>
      <c r="J153" s="225"/>
      <c r="K153" s="233"/>
      <c r="L153" s="225"/>
    </row>
    <row r="154" spans="1:12" ht="15.75" thickBot="1" x14ac:dyDescent="0.3">
      <c r="A154" s="125"/>
      <c r="B154" s="43" t="s">
        <v>512</v>
      </c>
      <c r="C154" s="246">
        <v>0.2</v>
      </c>
      <c r="D154" s="251"/>
      <c r="E154" s="247"/>
      <c r="F154" s="246"/>
      <c r="G154" s="246"/>
      <c r="H154" s="241"/>
      <c r="I154" s="241"/>
      <c r="J154" s="241"/>
      <c r="K154" s="242"/>
      <c r="L154" s="241"/>
    </row>
    <row r="155" spans="1:12" x14ac:dyDescent="0.25">
      <c r="A155" s="122" t="s">
        <v>513</v>
      </c>
      <c r="B155" s="41" t="s">
        <v>514</v>
      </c>
      <c r="C155" s="243">
        <v>0.11</v>
      </c>
      <c r="D155" s="248"/>
      <c r="E155" s="228"/>
      <c r="F155" s="226"/>
      <c r="G155" s="226"/>
      <c r="H155" s="227"/>
      <c r="I155" s="227"/>
      <c r="J155" s="227"/>
      <c r="K155" s="229"/>
      <c r="L155" s="227"/>
    </row>
    <row r="156" spans="1:12" x14ac:dyDescent="0.25">
      <c r="A156" s="122"/>
      <c r="B156" s="42" t="s">
        <v>515</v>
      </c>
      <c r="C156" s="245">
        <v>0.06</v>
      </c>
      <c r="D156" s="231"/>
      <c r="E156" s="232"/>
      <c r="F156" s="230"/>
      <c r="G156" s="230"/>
      <c r="H156" s="225"/>
      <c r="I156" s="225"/>
      <c r="J156" s="225"/>
      <c r="K156" s="233"/>
      <c r="L156" s="225"/>
    </row>
    <row r="157" spans="1:12" x14ac:dyDescent="0.25">
      <c r="A157" s="122"/>
      <c r="B157" s="42" t="s">
        <v>516</v>
      </c>
      <c r="C157" s="245">
        <v>0.13</v>
      </c>
      <c r="D157" s="231"/>
      <c r="E157" s="209"/>
      <c r="F157" s="245"/>
      <c r="G157" s="245"/>
      <c r="H157" s="225"/>
      <c r="I157" s="225"/>
      <c r="J157" s="225"/>
      <c r="K157" s="233"/>
      <c r="L157" s="225"/>
    </row>
    <row r="158" spans="1:12" x14ac:dyDescent="0.25">
      <c r="A158" s="122"/>
      <c r="B158" s="42" t="s">
        <v>517</v>
      </c>
      <c r="C158" s="245">
        <v>0.04</v>
      </c>
      <c r="D158" s="231"/>
      <c r="E158" s="232"/>
      <c r="F158" s="230"/>
      <c r="G158" s="230"/>
      <c r="H158" s="225"/>
      <c r="I158" s="225"/>
      <c r="J158" s="225"/>
      <c r="K158" s="233"/>
      <c r="L158" s="225"/>
    </row>
    <row r="159" spans="1:12" x14ac:dyDescent="0.25">
      <c r="A159" s="122"/>
      <c r="B159" s="42" t="s">
        <v>460</v>
      </c>
      <c r="C159" s="245">
        <v>1.1200000000000001</v>
      </c>
      <c r="D159" s="231"/>
      <c r="E159" s="209"/>
      <c r="F159" s="245"/>
      <c r="G159" s="245">
        <v>50</v>
      </c>
      <c r="H159" s="225"/>
      <c r="I159" s="225"/>
      <c r="J159" s="225"/>
      <c r="K159" s="233"/>
      <c r="L159" s="225"/>
    </row>
    <row r="160" spans="1:12" x14ac:dyDescent="0.25">
      <c r="A160" s="122"/>
      <c r="B160" s="42" t="s">
        <v>518</v>
      </c>
      <c r="C160" s="245">
        <v>0.2</v>
      </c>
      <c r="D160" s="231"/>
      <c r="E160" s="209"/>
      <c r="F160" s="245"/>
      <c r="G160" s="245"/>
      <c r="H160" s="225"/>
      <c r="I160" s="225"/>
      <c r="J160" s="225"/>
      <c r="K160" s="233"/>
      <c r="L160" s="225"/>
    </row>
    <row r="161" spans="1:12" x14ac:dyDescent="0.25">
      <c r="A161" s="122"/>
      <c r="B161" s="42" t="s">
        <v>461</v>
      </c>
      <c r="C161" s="245">
        <v>0.16</v>
      </c>
      <c r="D161" s="231"/>
      <c r="E161" s="209"/>
      <c r="F161" s="245"/>
      <c r="G161" s="245"/>
      <c r="H161" s="225"/>
      <c r="I161" s="225"/>
      <c r="J161" s="225"/>
      <c r="K161" s="233"/>
      <c r="L161" s="225"/>
    </row>
    <row r="162" spans="1:12" x14ac:dyDescent="0.25">
      <c r="A162" s="122"/>
      <c r="B162" s="42" t="s">
        <v>519</v>
      </c>
      <c r="C162" s="245">
        <v>1.45</v>
      </c>
      <c r="D162" s="231"/>
      <c r="E162" s="209"/>
      <c r="F162" s="245"/>
      <c r="G162" s="245">
        <v>50</v>
      </c>
      <c r="H162" s="225"/>
      <c r="I162" s="225"/>
      <c r="J162" s="225"/>
      <c r="K162" s="233"/>
      <c r="L162" s="225"/>
    </row>
    <row r="163" spans="1:12" x14ac:dyDescent="0.25">
      <c r="A163" s="122"/>
      <c r="B163" s="42" t="s">
        <v>463</v>
      </c>
      <c r="C163" s="245">
        <v>0.08</v>
      </c>
      <c r="D163" s="231"/>
      <c r="E163" s="209"/>
      <c r="F163" s="245"/>
      <c r="G163" s="245"/>
      <c r="H163" s="225"/>
      <c r="I163" s="225"/>
      <c r="J163" s="225"/>
      <c r="K163" s="233"/>
      <c r="L163" s="225"/>
    </row>
    <row r="164" spans="1:12" x14ac:dyDescent="0.25">
      <c r="A164" s="122"/>
      <c r="B164" s="42" t="s">
        <v>520</v>
      </c>
      <c r="C164" s="245">
        <v>0.21</v>
      </c>
      <c r="D164" s="231"/>
      <c r="E164" s="209"/>
      <c r="F164" s="245"/>
      <c r="G164" s="245"/>
      <c r="H164" s="225"/>
      <c r="I164" s="225"/>
      <c r="J164" s="225"/>
      <c r="K164" s="233"/>
      <c r="L164" s="225"/>
    </row>
    <row r="165" spans="1:12" x14ac:dyDescent="0.25">
      <c r="A165" s="122"/>
      <c r="B165" s="42" t="s">
        <v>521</v>
      </c>
      <c r="C165" s="245">
        <v>0.25</v>
      </c>
      <c r="D165" s="231"/>
      <c r="E165" s="209"/>
      <c r="F165" s="245"/>
      <c r="G165" s="245"/>
      <c r="H165" s="225"/>
      <c r="I165" s="225"/>
      <c r="J165" s="225"/>
      <c r="K165" s="233"/>
      <c r="L165" s="225"/>
    </row>
    <row r="166" spans="1:12" x14ac:dyDescent="0.25">
      <c r="A166" s="122"/>
      <c r="B166" s="42" t="s">
        <v>522</v>
      </c>
      <c r="C166" s="245">
        <v>0.11</v>
      </c>
      <c r="D166" s="231"/>
      <c r="E166" s="209"/>
      <c r="F166" s="245"/>
      <c r="G166" s="245"/>
      <c r="H166" s="225"/>
      <c r="I166" s="225"/>
      <c r="J166" s="225"/>
      <c r="K166" s="233"/>
      <c r="L166" s="225"/>
    </row>
    <row r="167" spans="1:12" x14ac:dyDescent="0.25">
      <c r="A167" s="122"/>
      <c r="B167" s="42" t="s">
        <v>523</v>
      </c>
      <c r="C167" s="245">
        <v>0.17</v>
      </c>
      <c r="D167" s="231"/>
      <c r="E167" s="209"/>
      <c r="F167" s="245"/>
      <c r="G167" s="245"/>
      <c r="H167" s="225"/>
      <c r="I167" s="225"/>
      <c r="J167" s="225"/>
      <c r="K167" s="233"/>
      <c r="L167" s="225"/>
    </row>
    <row r="168" spans="1:12" x14ac:dyDescent="0.25">
      <c r="A168" s="122"/>
      <c r="B168" s="42" t="s">
        <v>524</v>
      </c>
      <c r="C168" s="245">
        <v>0.08</v>
      </c>
      <c r="D168" s="231"/>
      <c r="E168" s="232"/>
      <c r="F168" s="230"/>
      <c r="G168" s="230"/>
      <c r="H168" s="225"/>
      <c r="I168" s="225"/>
      <c r="J168" s="225"/>
      <c r="K168" s="233"/>
      <c r="L168" s="225"/>
    </row>
    <row r="169" spans="1:12" x14ac:dyDescent="0.25">
      <c r="A169" s="122"/>
      <c r="B169" s="42" t="s">
        <v>525</v>
      </c>
      <c r="C169" s="245">
        <v>0.21</v>
      </c>
      <c r="D169" s="231"/>
      <c r="E169" s="209"/>
      <c r="F169" s="245"/>
      <c r="G169" s="245"/>
      <c r="H169" s="225"/>
      <c r="I169" s="225"/>
      <c r="J169" s="225"/>
      <c r="K169" s="233"/>
      <c r="L169" s="225"/>
    </row>
    <row r="170" spans="1:12" x14ac:dyDescent="0.25">
      <c r="A170" s="122"/>
      <c r="B170" s="42" t="s">
        <v>526</v>
      </c>
      <c r="C170" s="245">
        <v>0.13</v>
      </c>
      <c r="D170" s="231"/>
      <c r="E170" s="209"/>
      <c r="F170" s="245"/>
      <c r="G170" s="245"/>
      <c r="H170" s="225"/>
      <c r="I170" s="225"/>
      <c r="J170" s="225"/>
      <c r="K170" s="233"/>
      <c r="L170" s="225"/>
    </row>
    <row r="171" spans="1:12" x14ac:dyDescent="0.25">
      <c r="A171" s="122"/>
      <c r="B171" s="42" t="s">
        <v>527</v>
      </c>
      <c r="C171" s="245">
        <v>0.06</v>
      </c>
      <c r="D171" s="231"/>
      <c r="E171" s="209"/>
      <c r="F171" s="245"/>
      <c r="G171" s="245"/>
      <c r="H171" s="225"/>
      <c r="I171" s="225"/>
      <c r="J171" s="225"/>
      <c r="K171" s="233"/>
      <c r="L171" s="225"/>
    </row>
    <row r="172" spans="1:12" x14ac:dyDescent="0.25">
      <c r="A172" s="122"/>
      <c r="B172" s="42" t="s">
        <v>528</v>
      </c>
      <c r="C172" s="245">
        <v>0.89</v>
      </c>
      <c r="D172" s="225"/>
      <c r="E172" s="231">
        <v>0.89</v>
      </c>
      <c r="F172" s="245"/>
      <c r="G172" s="245"/>
      <c r="H172" s="225"/>
      <c r="I172" s="225"/>
      <c r="J172" s="225"/>
      <c r="K172" s="233"/>
      <c r="L172" s="225"/>
    </row>
    <row r="173" spans="1:12" x14ac:dyDescent="0.25">
      <c r="A173" s="122"/>
      <c r="B173" s="42" t="s">
        <v>529</v>
      </c>
      <c r="C173" s="245">
        <v>0.11</v>
      </c>
      <c r="D173" s="231"/>
      <c r="E173" s="209"/>
      <c r="F173" s="245"/>
      <c r="G173" s="245"/>
      <c r="H173" s="225"/>
      <c r="I173" s="225"/>
      <c r="J173" s="225"/>
      <c r="K173" s="233"/>
      <c r="L173" s="225"/>
    </row>
    <row r="174" spans="1:12" x14ac:dyDescent="0.25">
      <c r="A174" s="122"/>
      <c r="B174" s="42" t="s">
        <v>530</v>
      </c>
      <c r="C174" s="245">
        <v>7.0000000000000007E-2</v>
      </c>
      <c r="D174" s="231"/>
      <c r="E174" s="232"/>
      <c r="F174" s="230"/>
      <c r="G174" s="230"/>
      <c r="H174" s="225"/>
      <c r="I174" s="225"/>
      <c r="J174" s="225"/>
      <c r="K174" s="233"/>
      <c r="L174" s="225"/>
    </row>
    <row r="175" spans="1:12" x14ac:dyDescent="0.25">
      <c r="A175" s="122"/>
      <c r="B175" s="42" t="s">
        <v>531</v>
      </c>
      <c r="C175" s="245">
        <v>0.15</v>
      </c>
      <c r="D175" s="231"/>
      <c r="E175" s="209"/>
      <c r="F175" s="245"/>
      <c r="G175" s="245"/>
      <c r="H175" s="225"/>
      <c r="I175" s="225"/>
      <c r="J175" s="225"/>
      <c r="K175" s="233"/>
      <c r="L175" s="225"/>
    </row>
    <row r="176" spans="1:12" ht="15.75" thickBot="1" x14ac:dyDescent="0.3">
      <c r="A176" s="122"/>
      <c r="B176" s="96" t="s">
        <v>532</v>
      </c>
      <c r="C176" s="258">
        <v>0.15</v>
      </c>
      <c r="D176" s="259"/>
      <c r="E176" s="236"/>
      <c r="F176" s="260"/>
      <c r="G176" s="260"/>
      <c r="H176" s="261"/>
      <c r="I176" s="261"/>
      <c r="J176" s="261"/>
      <c r="K176" s="262"/>
      <c r="L176" s="261"/>
    </row>
    <row r="177" spans="1:12" ht="15.75" thickBot="1" x14ac:dyDescent="0.3">
      <c r="A177" s="46"/>
      <c r="B177" s="47" t="s">
        <v>354</v>
      </c>
      <c r="C177" s="48">
        <f>SUM(C3:C176)</f>
        <v>83.691999999999965</v>
      </c>
      <c r="D177" s="49"/>
      <c r="E177" s="50">
        <f>SUM(E3:E176)</f>
        <v>9.06</v>
      </c>
      <c r="F177" s="48">
        <f>SUM(F3:F176)</f>
        <v>8.06</v>
      </c>
      <c r="G177" s="97">
        <f>SUM(G3:G176)</f>
        <v>1110</v>
      </c>
      <c r="H177" s="98">
        <f>SUM(H49:H176)</f>
        <v>36</v>
      </c>
      <c r="I177" s="98">
        <f>SUM(I49:I176)</f>
        <v>102</v>
      </c>
      <c r="J177" s="98">
        <f>SUM(J49:J176)</f>
        <v>60</v>
      </c>
      <c r="K177" s="100">
        <f>SUM(K49:K176)</f>
        <v>36</v>
      </c>
      <c r="L177" s="223">
        <v>7</v>
      </c>
    </row>
    <row r="178" spans="1:12" x14ac:dyDescent="0.25">
      <c r="A178" s="218" t="s">
        <v>13</v>
      </c>
      <c r="B178" s="219"/>
      <c r="C178" s="219"/>
      <c r="D178" s="220"/>
      <c r="E178" s="221">
        <f>SUM(E3:E112)</f>
        <v>6.25</v>
      </c>
      <c r="F178" s="222">
        <f>SUM(F3:F112)</f>
        <v>8.06</v>
      </c>
      <c r="G178" s="222">
        <f>SUM(G3:G112)</f>
        <v>600</v>
      </c>
      <c r="H178" s="222">
        <f t="shared" ref="H178:K178" si="0">SUM(H3:H112)</f>
        <v>36</v>
      </c>
      <c r="I178" s="222">
        <f t="shared" si="0"/>
        <v>102</v>
      </c>
      <c r="J178" s="222">
        <f t="shared" si="0"/>
        <v>60</v>
      </c>
      <c r="K178" s="222">
        <f t="shared" si="0"/>
        <v>36</v>
      </c>
      <c r="L178" s="224">
        <v>7</v>
      </c>
    </row>
    <row r="179" spans="1:12" x14ac:dyDescent="0.25">
      <c r="A179" s="126" t="s">
        <v>178</v>
      </c>
      <c r="B179" s="127"/>
      <c r="C179" s="127"/>
      <c r="D179" s="128"/>
      <c r="E179" s="51">
        <f t="shared" ref="E179" si="1">SUM(E113:E147)</f>
        <v>1.92</v>
      </c>
      <c r="F179" s="52">
        <f>SUM(F113:F147)</f>
        <v>0</v>
      </c>
      <c r="G179" s="52">
        <f t="shared" ref="G179:K179" si="2">SUM(G113:G147)</f>
        <v>400</v>
      </c>
      <c r="H179" s="52">
        <f t="shared" si="2"/>
        <v>0</v>
      </c>
      <c r="I179" s="52">
        <f t="shared" si="2"/>
        <v>0</v>
      </c>
      <c r="J179" s="52">
        <f t="shared" si="2"/>
        <v>0</v>
      </c>
      <c r="K179" s="52">
        <f t="shared" si="2"/>
        <v>0</v>
      </c>
      <c r="L179" s="216"/>
    </row>
    <row r="180" spans="1:12" ht="15.75" thickBot="1" x14ac:dyDescent="0.3">
      <c r="A180" s="129" t="s">
        <v>249</v>
      </c>
      <c r="B180" s="130"/>
      <c r="C180" s="130"/>
      <c r="D180" s="131"/>
      <c r="E180" s="53">
        <f t="shared" ref="E180" si="3">SUM(E148:E176)</f>
        <v>0.89</v>
      </c>
      <c r="F180" s="54">
        <f>SUM(F148:F176)</f>
        <v>0</v>
      </c>
      <c r="G180" s="54">
        <f t="shared" ref="G180:K180" si="4">SUM(G148:G176)</f>
        <v>110</v>
      </c>
      <c r="H180" s="54">
        <f t="shared" si="4"/>
        <v>0</v>
      </c>
      <c r="I180" s="54">
        <f t="shared" si="4"/>
        <v>0</v>
      </c>
      <c r="J180" s="54">
        <f t="shared" si="4"/>
        <v>0</v>
      </c>
      <c r="K180" s="54">
        <f t="shared" si="4"/>
        <v>0</v>
      </c>
      <c r="L180" s="217"/>
    </row>
    <row r="181" spans="1:12" x14ac:dyDescent="0.25">
      <c r="H181" s="90"/>
      <c r="I181" s="90"/>
      <c r="J181" s="90"/>
      <c r="K181" s="90"/>
      <c r="L181" s="90"/>
    </row>
    <row r="182" spans="1:12" x14ac:dyDescent="0.25">
      <c r="H182" s="90"/>
      <c r="I182" s="90"/>
      <c r="J182" s="90"/>
      <c r="K182" s="90"/>
      <c r="L182" s="90"/>
    </row>
  </sheetData>
  <mergeCells count="12">
    <mergeCell ref="A180:D180"/>
    <mergeCell ref="A1:D1"/>
    <mergeCell ref="A3:A86"/>
    <mergeCell ref="A87:A91"/>
    <mergeCell ref="A92:A97"/>
    <mergeCell ref="A99:A112"/>
    <mergeCell ref="A113:A147"/>
    <mergeCell ref="A148:A151"/>
    <mergeCell ref="A152:A154"/>
    <mergeCell ref="A155:A176"/>
    <mergeCell ref="A178:D178"/>
    <mergeCell ref="A179:D17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98"/>
  <sheetViews>
    <sheetView tabSelected="1" topLeftCell="A79" workbookViewId="0">
      <selection activeCell="O92" sqref="O92"/>
    </sheetView>
  </sheetViews>
  <sheetFormatPr defaultRowHeight="15" x14ac:dyDescent="0.25"/>
  <cols>
    <col min="1" max="1" width="20.85546875" customWidth="1"/>
    <col min="2" max="2" width="10.140625" customWidth="1"/>
    <col min="6" max="6" width="11.140625" customWidth="1"/>
  </cols>
  <sheetData>
    <row r="5" spans="1:8" x14ac:dyDescent="0.25">
      <c r="A5" s="137" t="s">
        <v>567</v>
      </c>
      <c r="B5" s="137"/>
      <c r="C5" s="137"/>
      <c r="D5" s="137"/>
      <c r="E5" s="138"/>
      <c r="F5" s="139">
        <v>1.21</v>
      </c>
      <c r="G5" s="140"/>
      <c r="H5" s="140"/>
    </row>
    <row r="6" spans="1:8" ht="15.75" customHeight="1" thickBot="1" x14ac:dyDescent="0.3">
      <c r="A6" s="269" t="s">
        <v>541</v>
      </c>
      <c r="B6" s="269"/>
      <c r="C6" s="269"/>
      <c r="D6" s="269"/>
      <c r="E6" s="138" t="s">
        <v>542</v>
      </c>
      <c r="F6" s="141">
        <v>265</v>
      </c>
      <c r="G6" s="142">
        <v>60</v>
      </c>
      <c r="H6" s="142">
        <v>75</v>
      </c>
    </row>
    <row r="7" spans="1:8" ht="15.75" thickBot="1" x14ac:dyDescent="0.3">
      <c r="A7" s="143"/>
      <c r="B7" s="144" t="s">
        <v>13</v>
      </c>
      <c r="C7" s="144" t="s">
        <v>178</v>
      </c>
      <c r="D7" s="145" t="s">
        <v>249</v>
      </c>
      <c r="E7" s="146"/>
      <c r="F7" s="147" t="s">
        <v>13</v>
      </c>
      <c r="G7" s="148" t="s">
        <v>178</v>
      </c>
      <c r="H7" s="149" t="s">
        <v>249</v>
      </c>
    </row>
    <row r="8" spans="1:8" x14ac:dyDescent="0.25">
      <c r="A8" s="150"/>
      <c r="B8" s="151"/>
      <c r="C8" s="151"/>
      <c r="D8" s="152"/>
      <c r="E8" s="153"/>
      <c r="F8" s="154"/>
      <c r="G8" s="155"/>
      <c r="H8" s="156"/>
    </row>
    <row r="9" spans="1:8" x14ac:dyDescent="0.25">
      <c r="A9" s="157" t="s">
        <v>543</v>
      </c>
      <c r="B9" s="158">
        <v>1</v>
      </c>
      <c r="C9" s="158">
        <v>0</v>
      </c>
      <c r="D9" s="159">
        <v>0</v>
      </c>
      <c r="E9" s="138"/>
      <c r="F9" s="160">
        <f>F6*F5*B9</f>
        <v>320.64999999999998</v>
      </c>
      <c r="G9" s="161">
        <f>G6*F5*C9</f>
        <v>0</v>
      </c>
      <c r="H9" s="162">
        <f>H6*F5*D9</f>
        <v>0</v>
      </c>
    </row>
    <row r="10" spans="1:8" x14ac:dyDescent="0.25">
      <c r="A10" s="157" t="s">
        <v>544</v>
      </c>
      <c r="B10" s="158">
        <v>0</v>
      </c>
      <c r="C10" s="158">
        <v>0</v>
      </c>
      <c r="D10" s="159">
        <v>1</v>
      </c>
      <c r="E10" s="138"/>
      <c r="F10" s="160">
        <f>F6*F5*B10</f>
        <v>0</v>
      </c>
      <c r="G10" s="161">
        <f>G6*F5*C10</f>
        <v>0</v>
      </c>
      <c r="H10" s="162">
        <f>H6*F5*D10</f>
        <v>90.75</v>
      </c>
    </row>
    <row r="11" spans="1:8" x14ac:dyDescent="0.25">
      <c r="A11" s="157" t="s">
        <v>545</v>
      </c>
      <c r="B11" s="163">
        <f>SUM(B9:B10)</f>
        <v>1</v>
      </c>
      <c r="C11" s="163">
        <f>SUM(C9:C10)</f>
        <v>0</v>
      </c>
      <c r="D11" s="164">
        <f>SUM(D9:D10)</f>
        <v>1</v>
      </c>
      <c r="E11" s="138"/>
      <c r="F11" s="165">
        <f>SUM(F9:F10)</f>
        <v>320.64999999999998</v>
      </c>
      <c r="G11" s="166">
        <f>SUM(G9:G10)</f>
        <v>0</v>
      </c>
      <c r="H11" s="167">
        <f>SUM(H9:H10)</f>
        <v>90.75</v>
      </c>
    </row>
    <row r="12" spans="1:8" x14ac:dyDescent="0.25">
      <c r="A12" s="157"/>
      <c r="B12" s="168"/>
      <c r="C12" s="168"/>
      <c r="D12" s="169"/>
      <c r="E12" s="138"/>
      <c r="F12" s="160"/>
      <c r="G12" s="161"/>
      <c r="H12" s="162"/>
    </row>
    <row r="13" spans="1:8" ht="15.75" thickBot="1" x14ac:dyDescent="0.3">
      <c r="A13" s="170" t="s">
        <v>546</v>
      </c>
      <c r="B13" s="171">
        <f>B11+C11+D11</f>
        <v>2</v>
      </c>
      <c r="C13" s="172"/>
      <c r="D13" s="173"/>
      <c r="E13" s="138"/>
      <c r="F13" s="174">
        <f>F11+G11+H11</f>
        <v>411.4</v>
      </c>
      <c r="G13" s="175"/>
      <c r="H13" s="176"/>
    </row>
    <row r="15" spans="1:8" ht="15.75" thickBot="1" x14ac:dyDescent="0.3">
      <c r="A15" s="268" t="s">
        <v>562</v>
      </c>
      <c r="B15" s="268"/>
      <c r="C15" s="268"/>
      <c r="D15" s="268"/>
      <c r="E15" s="138" t="s">
        <v>542</v>
      </c>
      <c r="F15" s="177">
        <v>40</v>
      </c>
      <c r="G15" s="138"/>
      <c r="H15" s="138"/>
    </row>
    <row r="16" spans="1:8" ht="15.75" thickBot="1" x14ac:dyDescent="0.3">
      <c r="A16" s="143"/>
      <c r="B16" s="144" t="s">
        <v>13</v>
      </c>
      <c r="C16" s="144" t="s">
        <v>178</v>
      </c>
      <c r="D16" s="145" t="s">
        <v>249</v>
      </c>
      <c r="E16" s="146"/>
      <c r="F16" s="178" t="s">
        <v>13</v>
      </c>
      <c r="G16" s="179" t="s">
        <v>178</v>
      </c>
      <c r="H16" s="180" t="s">
        <v>249</v>
      </c>
    </row>
    <row r="17" spans="1:8" x14ac:dyDescent="0.25">
      <c r="A17" s="181"/>
      <c r="B17" s="182"/>
      <c r="C17" s="182"/>
      <c r="D17" s="183"/>
      <c r="E17" s="153"/>
      <c r="F17" s="154"/>
      <c r="G17" s="155"/>
      <c r="H17" s="156"/>
    </row>
    <row r="18" spans="1:8" x14ac:dyDescent="0.25">
      <c r="A18" s="157" t="s">
        <v>547</v>
      </c>
      <c r="B18" s="158">
        <v>6.25</v>
      </c>
      <c r="C18" s="158">
        <v>1.92</v>
      </c>
      <c r="D18" s="159">
        <v>2.23</v>
      </c>
      <c r="E18" s="138"/>
      <c r="F18" s="160">
        <f>F15*F5*B18</f>
        <v>302.5</v>
      </c>
      <c r="G18" s="161">
        <f>F15*F5*C18</f>
        <v>92.927999999999997</v>
      </c>
      <c r="H18" s="162">
        <f>F15*F5*D18</f>
        <v>107.932</v>
      </c>
    </row>
    <row r="19" spans="1:8" x14ac:dyDescent="0.25">
      <c r="A19" s="157" t="s">
        <v>548</v>
      </c>
      <c r="B19" s="158">
        <v>83.3</v>
      </c>
      <c r="C19" s="158">
        <v>52.37</v>
      </c>
      <c r="D19" s="159">
        <v>72.33</v>
      </c>
      <c r="E19" s="138"/>
      <c r="F19" s="160">
        <f>F15*F5*B19</f>
        <v>4031.72</v>
      </c>
      <c r="G19" s="161">
        <f>F15*F5*C19</f>
        <v>2534.7079999999996</v>
      </c>
      <c r="H19" s="162">
        <f>F15*F5*D19</f>
        <v>3500.7719999999999</v>
      </c>
    </row>
    <row r="20" spans="1:8" x14ac:dyDescent="0.25">
      <c r="A20" s="157" t="s">
        <v>549</v>
      </c>
      <c r="B20" s="163">
        <f>SUM(B18:B19)</f>
        <v>89.55</v>
      </c>
      <c r="C20" s="163">
        <f>SUM(C18:C19)</f>
        <v>54.29</v>
      </c>
      <c r="D20" s="164">
        <f>SUM(D18:D19)</f>
        <v>74.56</v>
      </c>
      <c r="E20" s="138"/>
      <c r="F20" s="165">
        <f>SUM(F18:F19)</f>
        <v>4334.2199999999993</v>
      </c>
      <c r="G20" s="166">
        <f>SUM(G18:G19)</f>
        <v>2627.6359999999995</v>
      </c>
      <c r="H20" s="167">
        <f>SUM(H18:H19)</f>
        <v>3608.7039999999997</v>
      </c>
    </row>
    <row r="21" spans="1:8" x14ac:dyDescent="0.25">
      <c r="A21" s="157"/>
      <c r="B21" s="184"/>
      <c r="C21" s="184"/>
      <c r="D21" s="185"/>
      <c r="E21" s="138"/>
      <c r="F21" s="160"/>
      <c r="G21" s="161"/>
      <c r="H21" s="162"/>
    </row>
    <row r="22" spans="1:8" ht="15.75" thickBot="1" x14ac:dyDescent="0.3">
      <c r="A22" s="170" t="s">
        <v>546</v>
      </c>
      <c r="B22" s="171">
        <f>B20+C20+D20</f>
        <v>218.4</v>
      </c>
      <c r="C22" s="172"/>
      <c r="D22" s="173"/>
      <c r="E22" s="138"/>
      <c r="F22" s="174">
        <f>F20+G20+H20</f>
        <v>10570.559999999998</v>
      </c>
      <c r="G22" s="175"/>
      <c r="H22" s="176"/>
    </row>
    <row r="23" spans="1:8" x14ac:dyDescent="0.25">
      <c r="A23" s="186"/>
      <c r="B23" s="187"/>
      <c r="C23" s="187"/>
      <c r="D23" s="187"/>
      <c r="E23" s="138"/>
      <c r="F23" s="188"/>
      <c r="G23" s="188"/>
      <c r="H23" s="188"/>
    </row>
    <row r="24" spans="1:8" ht="15.75" customHeight="1" thickBot="1" x14ac:dyDescent="0.3">
      <c r="A24" s="189" t="s">
        <v>533</v>
      </c>
      <c r="B24" s="189"/>
      <c r="C24" s="189"/>
      <c r="D24" s="189"/>
      <c r="E24" s="138" t="s">
        <v>542</v>
      </c>
      <c r="F24" s="177">
        <v>15</v>
      </c>
      <c r="G24" s="146"/>
      <c r="H24" s="146"/>
    </row>
    <row r="25" spans="1:8" ht="15.75" thickBot="1" x14ac:dyDescent="0.3">
      <c r="A25" s="143"/>
      <c r="B25" s="144" t="s">
        <v>13</v>
      </c>
      <c r="C25" s="144" t="s">
        <v>178</v>
      </c>
      <c r="D25" s="145" t="s">
        <v>249</v>
      </c>
      <c r="E25" s="146"/>
      <c r="F25" s="190" t="s">
        <v>13</v>
      </c>
      <c r="G25" s="191" t="s">
        <v>178</v>
      </c>
      <c r="H25" s="192" t="s">
        <v>249</v>
      </c>
    </row>
    <row r="26" spans="1:8" x14ac:dyDescent="0.25">
      <c r="A26" s="150"/>
      <c r="B26" s="151"/>
      <c r="C26" s="151"/>
      <c r="D26" s="152"/>
      <c r="E26" s="193"/>
      <c r="F26" s="194"/>
      <c r="G26" s="195"/>
      <c r="H26" s="196"/>
    </row>
    <row r="27" spans="1:8" x14ac:dyDescent="0.25">
      <c r="A27" s="157" t="s">
        <v>563</v>
      </c>
      <c r="B27" s="158">
        <v>600</v>
      </c>
      <c r="C27" s="158">
        <v>400</v>
      </c>
      <c r="D27" s="159">
        <v>110</v>
      </c>
      <c r="E27" s="138"/>
      <c r="F27" s="160">
        <f>F24*F5*B27</f>
        <v>10890</v>
      </c>
      <c r="G27" s="161">
        <f>F24*F5*C27</f>
        <v>7259.9999999999991</v>
      </c>
      <c r="H27" s="162">
        <f>F24*F5*D27</f>
        <v>1996.4999999999998</v>
      </c>
    </row>
    <row r="28" spans="1:8" x14ac:dyDescent="0.25">
      <c r="A28" s="157" t="s">
        <v>564</v>
      </c>
      <c r="B28" s="158">
        <v>40</v>
      </c>
      <c r="C28" s="158">
        <v>0</v>
      </c>
      <c r="D28" s="159">
        <v>216</v>
      </c>
      <c r="E28" s="138"/>
      <c r="F28" s="160">
        <f>F24*F5*B28</f>
        <v>726</v>
      </c>
      <c r="G28" s="161">
        <f>F24*F5*C28</f>
        <v>0</v>
      </c>
      <c r="H28" s="162">
        <f>F24*F5*D28</f>
        <v>3920.3999999999996</v>
      </c>
    </row>
    <row r="29" spans="1:8" x14ac:dyDescent="0.25">
      <c r="A29" s="157" t="s">
        <v>545</v>
      </c>
      <c r="B29" s="163">
        <f>SUM(B27:B28)</f>
        <v>640</v>
      </c>
      <c r="C29" s="163">
        <f>SUM(C27:C28)</f>
        <v>400</v>
      </c>
      <c r="D29" s="164">
        <f>SUM(D27:D28)</f>
        <v>326</v>
      </c>
      <c r="E29" s="138"/>
      <c r="F29" s="165">
        <f>SUM(F27:F28)</f>
        <v>11616</v>
      </c>
      <c r="G29" s="166">
        <f>SUM(G27:G28)</f>
        <v>7259.9999999999991</v>
      </c>
      <c r="H29" s="167">
        <f>SUM(H27:H28)</f>
        <v>5916.9</v>
      </c>
    </row>
    <row r="30" spans="1:8" x14ac:dyDescent="0.25">
      <c r="A30" s="157"/>
      <c r="B30" s="168"/>
      <c r="C30" s="168"/>
      <c r="D30" s="169"/>
      <c r="E30" s="138"/>
      <c r="F30" s="160"/>
      <c r="G30" s="161"/>
      <c r="H30" s="162"/>
    </row>
    <row r="31" spans="1:8" ht="15.75" thickBot="1" x14ac:dyDescent="0.3">
      <c r="A31" s="170" t="s">
        <v>546</v>
      </c>
      <c r="B31" s="171">
        <f>B29+C29+D29</f>
        <v>1366</v>
      </c>
      <c r="C31" s="172"/>
      <c r="D31" s="173"/>
      <c r="E31" s="138"/>
      <c r="F31" s="174">
        <f>F29+G29+H29</f>
        <v>24792.9</v>
      </c>
      <c r="G31" s="175"/>
      <c r="H31" s="176"/>
    </row>
    <row r="32" spans="1:8" x14ac:dyDescent="0.25">
      <c r="A32" s="186"/>
      <c r="B32" s="187"/>
      <c r="C32" s="187"/>
      <c r="D32" s="187"/>
      <c r="E32" s="138"/>
      <c r="F32" s="188"/>
      <c r="G32" s="188"/>
      <c r="H32" s="188"/>
    </row>
    <row r="33" spans="1:8" ht="15.75" customHeight="1" thickBot="1" x14ac:dyDescent="0.3">
      <c r="A33" s="189" t="s">
        <v>538</v>
      </c>
      <c r="B33" s="189"/>
      <c r="C33" s="189"/>
      <c r="D33" s="189"/>
      <c r="E33" s="138" t="s">
        <v>542</v>
      </c>
      <c r="F33" s="177">
        <v>7</v>
      </c>
      <c r="G33" s="146"/>
      <c r="H33" s="146"/>
    </row>
    <row r="34" spans="1:8" ht="15.75" thickBot="1" x14ac:dyDescent="0.3">
      <c r="A34" s="143"/>
      <c r="B34" s="144" t="s">
        <v>13</v>
      </c>
      <c r="C34" s="144" t="s">
        <v>178</v>
      </c>
      <c r="D34" s="145" t="s">
        <v>249</v>
      </c>
      <c r="E34" s="146"/>
      <c r="F34" s="190" t="s">
        <v>13</v>
      </c>
      <c r="G34" s="191" t="s">
        <v>178</v>
      </c>
      <c r="H34" s="192" t="s">
        <v>249</v>
      </c>
    </row>
    <row r="35" spans="1:8" x14ac:dyDescent="0.25">
      <c r="A35" s="150"/>
      <c r="B35" s="151"/>
      <c r="C35" s="151"/>
      <c r="D35" s="152"/>
      <c r="E35" s="193"/>
      <c r="F35" s="194"/>
      <c r="G35" s="195"/>
      <c r="H35" s="196"/>
    </row>
    <row r="36" spans="1:8" x14ac:dyDescent="0.25">
      <c r="A36" s="157" t="s">
        <v>563</v>
      </c>
      <c r="B36" s="158">
        <v>102</v>
      </c>
      <c r="C36" s="158">
        <v>0</v>
      </c>
      <c r="D36" s="159">
        <v>0</v>
      </c>
      <c r="E36" s="138"/>
      <c r="F36" s="160">
        <f>F33*F5*B36</f>
        <v>863.93999999999983</v>
      </c>
      <c r="G36" s="161">
        <f>F33*F5*C36</f>
        <v>0</v>
      </c>
      <c r="H36" s="162">
        <f>F33*F5*D36</f>
        <v>0</v>
      </c>
    </row>
    <row r="37" spans="1:8" x14ac:dyDescent="0.25">
      <c r="A37" s="157" t="s">
        <v>564</v>
      </c>
      <c r="B37" s="158"/>
      <c r="C37" s="158">
        <v>0</v>
      </c>
      <c r="D37" s="159">
        <v>0</v>
      </c>
      <c r="E37" s="138"/>
      <c r="F37" s="160">
        <f>F33*F5*B37</f>
        <v>0</v>
      </c>
      <c r="G37" s="161">
        <f>F33*F5*C37</f>
        <v>0</v>
      </c>
      <c r="H37" s="162">
        <f>F33*F5*D37</f>
        <v>0</v>
      </c>
    </row>
    <row r="38" spans="1:8" x14ac:dyDescent="0.25">
      <c r="A38" s="157" t="s">
        <v>545</v>
      </c>
      <c r="B38" s="163">
        <f>SUM(B36:B37)</f>
        <v>102</v>
      </c>
      <c r="C38" s="163">
        <f>SUM(C36:C37)</f>
        <v>0</v>
      </c>
      <c r="D38" s="164">
        <f>SUM(D36:D37)</f>
        <v>0</v>
      </c>
      <c r="E38" s="138"/>
      <c r="F38" s="165">
        <f>SUM(F36:F37)</f>
        <v>863.93999999999983</v>
      </c>
      <c r="G38" s="166">
        <f>SUM(G36:G37)</f>
        <v>0</v>
      </c>
      <c r="H38" s="167">
        <f>SUM(H36:H37)</f>
        <v>0</v>
      </c>
    </row>
    <row r="39" spans="1:8" x14ac:dyDescent="0.25">
      <c r="A39" s="157"/>
      <c r="B39" s="168"/>
      <c r="C39" s="168"/>
      <c r="D39" s="169"/>
      <c r="E39" s="138"/>
      <c r="F39" s="160"/>
      <c r="G39" s="161"/>
      <c r="H39" s="162"/>
    </row>
    <row r="40" spans="1:8" ht="15.75" thickBot="1" x14ac:dyDescent="0.3">
      <c r="A40" s="170" t="s">
        <v>546</v>
      </c>
      <c r="B40" s="171">
        <f>B38+C38+D38</f>
        <v>102</v>
      </c>
      <c r="C40" s="172"/>
      <c r="D40" s="173"/>
      <c r="E40" s="138"/>
      <c r="F40" s="174">
        <f>F38+G38+H38</f>
        <v>863.93999999999983</v>
      </c>
      <c r="G40" s="175"/>
      <c r="H40" s="176"/>
    </row>
    <row r="41" spans="1:8" x14ac:dyDescent="0.25">
      <c r="A41" s="186"/>
      <c r="B41" s="187"/>
      <c r="C41" s="187"/>
      <c r="D41" s="187"/>
      <c r="E41" s="138"/>
      <c r="F41" s="188"/>
      <c r="G41" s="188"/>
      <c r="H41" s="188"/>
    </row>
    <row r="42" spans="1:8" ht="15.75" customHeight="1" thickBot="1" x14ac:dyDescent="0.3">
      <c r="A42" s="189" t="s">
        <v>537</v>
      </c>
      <c r="B42" s="189"/>
      <c r="C42" s="189"/>
      <c r="D42" s="189"/>
      <c r="E42" s="138" t="s">
        <v>542</v>
      </c>
      <c r="F42" s="177">
        <v>12</v>
      </c>
      <c r="G42" s="146"/>
      <c r="H42" s="146"/>
    </row>
    <row r="43" spans="1:8" ht="15.75" thickBot="1" x14ac:dyDescent="0.3">
      <c r="A43" s="143"/>
      <c r="B43" s="144" t="s">
        <v>13</v>
      </c>
      <c r="C43" s="144" t="s">
        <v>178</v>
      </c>
      <c r="D43" s="145" t="s">
        <v>249</v>
      </c>
      <c r="E43" s="146"/>
      <c r="F43" s="190" t="s">
        <v>13</v>
      </c>
      <c r="G43" s="191" t="s">
        <v>178</v>
      </c>
      <c r="H43" s="192" t="s">
        <v>249</v>
      </c>
    </row>
    <row r="44" spans="1:8" x14ac:dyDescent="0.25">
      <c r="A44" s="150"/>
      <c r="B44" s="151"/>
      <c r="C44" s="151"/>
      <c r="D44" s="152"/>
      <c r="E44" s="193"/>
      <c r="F44" s="194"/>
      <c r="G44" s="195"/>
      <c r="H44" s="196"/>
    </row>
    <row r="45" spans="1:8" x14ac:dyDescent="0.25">
      <c r="A45" s="157" t="s">
        <v>550</v>
      </c>
      <c r="B45" s="158">
        <v>36</v>
      </c>
      <c r="C45" s="158"/>
      <c r="D45" s="159">
        <v>0</v>
      </c>
      <c r="E45" s="138"/>
      <c r="F45" s="160">
        <f>F42*F5*B45</f>
        <v>522.72</v>
      </c>
      <c r="G45" s="161">
        <f>F42*F5*C45</f>
        <v>0</v>
      </c>
      <c r="H45" s="162">
        <f>F42*F5*D45</f>
        <v>0</v>
      </c>
    </row>
    <row r="46" spans="1:8" x14ac:dyDescent="0.25">
      <c r="A46" s="157" t="s">
        <v>551</v>
      </c>
      <c r="B46" s="158">
        <v>12</v>
      </c>
      <c r="C46" s="158"/>
      <c r="D46" s="159">
        <v>0</v>
      </c>
      <c r="E46" s="138"/>
      <c r="F46" s="160">
        <f>F42*F5*B46</f>
        <v>174.24</v>
      </c>
      <c r="G46" s="161">
        <f>F42*F5*C46</f>
        <v>0</v>
      </c>
      <c r="H46" s="162">
        <f>F42*F5*D46</f>
        <v>0</v>
      </c>
    </row>
    <row r="47" spans="1:8" x14ac:dyDescent="0.25">
      <c r="A47" s="157" t="s">
        <v>545</v>
      </c>
      <c r="B47" s="163">
        <f>SUM(B45:B46)</f>
        <v>48</v>
      </c>
      <c r="C47" s="163">
        <f>SUM(C45:C46)</f>
        <v>0</v>
      </c>
      <c r="D47" s="164">
        <f>SUM(D45:D46)</f>
        <v>0</v>
      </c>
      <c r="E47" s="138"/>
      <c r="F47" s="165">
        <f>SUM(F45:F46)</f>
        <v>696.96</v>
      </c>
      <c r="G47" s="166">
        <f>SUM(G45:G46)</f>
        <v>0</v>
      </c>
      <c r="H47" s="167">
        <f>SUM(H45:H46)</f>
        <v>0</v>
      </c>
    </row>
    <row r="48" spans="1:8" x14ac:dyDescent="0.25">
      <c r="A48" s="157"/>
      <c r="B48" s="168"/>
      <c r="C48" s="168"/>
      <c r="D48" s="169"/>
      <c r="E48" s="138"/>
      <c r="F48" s="160"/>
      <c r="G48" s="161"/>
      <c r="H48" s="162"/>
    </row>
    <row r="49" spans="1:8" ht="15.75" thickBot="1" x14ac:dyDescent="0.3">
      <c r="A49" s="170" t="s">
        <v>546</v>
      </c>
      <c r="B49" s="171">
        <f>B47+C47+D47</f>
        <v>48</v>
      </c>
      <c r="C49" s="172"/>
      <c r="D49" s="173"/>
      <c r="E49" s="138"/>
      <c r="F49" s="174">
        <f>F47+G47+H47</f>
        <v>696.96</v>
      </c>
      <c r="G49" s="175"/>
      <c r="H49" s="176"/>
    </row>
    <row r="50" spans="1:8" x14ac:dyDescent="0.25">
      <c r="A50" s="90"/>
      <c r="B50" s="90"/>
      <c r="C50" s="90"/>
      <c r="D50" s="90"/>
    </row>
    <row r="51" spans="1:8" ht="15.75" customHeight="1" thickBot="1" x14ac:dyDescent="0.3">
      <c r="A51" s="189" t="s">
        <v>2</v>
      </c>
      <c r="B51" s="189"/>
      <c r="C51" s="189"/>
      <c r="D51" s="189"/>
      <c r="E51" s="138" t="s">
        <v>542</v>
      </c>
      <c r="F51" s="177">
        <v>3.5</v>
      </c>
      <c r="G51" s="146"/>
      <c r="H51" s="146"/>
    </row>
    <row r="52" spans="1:8" ht="15.75" thickBot="1" x14ac:dyDescent="0.3">
      <c r="A52" s="143"/>
      <c r="B52" s="197" t="s">
        <v>13</v>
      </c>
      <c r="C52" s="197" t="s">
        <v>178</v>
      </c>
      <c r="D52" s="198" t="s">
        <v>249</v>
      </c>
      <c r="E52" s="146"/>
      <c r="F52" s="190" t="s">
        <v>13</v>
      </c>
      <c r="G52" s="191" t="s">
        <v>178</v>
      </c>
      <c r="H52" s="192" t="s">
        <v>249</v>
      </c>
    </row>
    <row r="53" spans="1:8" x14ac:dyDescent="0.25">
      <c r="A53" s="150"/>
      <c r="B53" s="199"/>
      <c r="C53" s="199"/>
      <c r="D53" s="200"/>
      <c r="E53" s="193"/>
      <c r="F53" s="194"/>
      <c r="G53" s="195"/>
      <c r="H53" s="196"/>
    </row>
    <row r="54" spans="1:8" x14ac:dyDescent="0.25">
      <c r="A54" s="157" t="s">
        <v>550</v>
      </c>
      <c r="B54" s="158">
        <v>60</v>
      </c>
      <c r="C54" s="158">
        <v>0</v>
      </c>
      <c r="D54" s="159">
        <v>0</v>
      </c>
      <c r="E54" s="138"/>
      <c r="F54" s="160">
        <f>F51*F5*B54</f>
        <v>254.09999999999997</v>
      </c>
      <c r="G54" s="161">
        <f>F51*F5*C54</f>
        <v>0</v>
      </c>
      <c r="H54" s="162">
        <f>F51*F5*D54</f>
        <v>0</v>
      </c>
    </row>
    <row r="55" spans="1:8" x14ac:dyDescent="0.25">
      <c r="A55" s="157" t="s">
        <v>551</v>
      </c>
      <c r="B55" s="158">
        <v>0</v>
      </c>
      <c r="C55" s="158">
        <v>0</v>
      </c>
      <c r="D55" s="159">
        <v>0</v>
      </c>
      <c r="E55" s="138"/>
      <c r="F55" s="160">
        <f>F51*F5*B55</f>
        <v>0</v>
      </c>
      <c r="G55" s="161">
        <f>F51*F5*C55</f>
        <v>0</v>
      </c>
      <c r="H55" s="162">
        <f>F51*F5*D55</f>
        <v>0</v>
      </c>
    </row>
    <row r="56" spans="1:8" x14ac:dyDescent="0.25">
      <c r="A56" s="157" t="s">
        <v>554</v>
      </c>
      <c r="B56" s="163">
        <f>SUM(B54:B55)</f>
        <v>60</v>
      </c>
      <c r="C56" s="163">
        <f>SUM(C54:C55)</f>
        <v>0</v>
      </c>
      <c r="D56" s="164">
        <f>SUM(D54:D55)</f>
        <v>0</v>
      </c>
      <c r="E56" s="138"/>
      <c r="F56" s="165">
        <f>SUM(F54:F55)</f>
        <v>254.09999999999997</v>
      </c>
      <c r="G56" s="166">
        <f>SUM(G54:G55)</f>
        <v>0</v>
      </c>
      <c r="H56" s="167">
        <f>SUM(H54:H55)</f>
        <v>0</v>
      </c>
    </row>
    <row r="57" spans="1:8" x14ac:dyDescent="0.25">
      <c r="A57" s="157"/>
      <c r="B57" s="184"/>
      <c r="C57" s="184"/>
      <c r="D57" s="185"/>
      <c r="E57" s="138"/>
      <c r="F57" s="160"/>
      <c r="G57" s="161"/>
      <c r="H57" s="162"/>
    </row>
    <row r="58" spans="1:8" ht="15.75" thickBot="1" x14ac:dyDescent="0.3">
      <c r="A58" s="170" t="s">
        <v>546</v>
      </c>
      <c r="B58" s="171">
        <f>B56+C56+D56</f>
        <v>60</v>
      </c>
      <c r="C58" s="172"/>
      <c r="D58" s="173"/>
      <c r="E58" s="138"/>
      <c r="F58" s="174">
        <f>F56+G56+H56</f>
        <v>254.09999999999997</v>
      </c>
      <c r="G58" s="175"/>
      <c r="H58" s="176"/>
    </row>
    <row r="59" spans="1:8" x14ac:dyDescent="0.25">
      <c r="A59" s="90"/>
      <c r="B59" s="90"/>
      <c r="C59" s="90"/>
      <c r="D59" s="90"/>
    </row>
    <row r="60" spans="1:8" ht="15.75" customHeight="1" thickBot="1" x14ac:dyDescent="0.3">
      <c r="A60" s="189" t="s">
        <v>539</v>
      </c>
      <c r="B60" s="189"/>
      <c r="C60" s="189"/>
      <c r="D60" s="189"/>
      <c r="E60" s="138" t="s">
        <v>542</v>
      </c>
      <c r="F60" s="177">
        <v>7</v>
      </c>
      <c r="G60" s="146"/>
      <c r="H60" s="146"/>
    </row>
    <row r="61" spans="1:8" ht="15.75" thickBot="1" x14ac:dyDescent="0.3">
      <c r="A61" s="143"/>
      <c r="B61" s="197" t="s">
        <v>13</v>
      </c>
      <c r="C61" s="197" t="s">
        <v>178</v>
      </c>
      <c r="D61" s="198" t="s">
        <v>249</v>
      </c>
      <c r="E61" s="146"/>
      <c r="F61" s="190" t="s">
        <v>13</v>
      </c>
      <c r="G61" s="191" t="s">
        <v>178</v>
      </c>
      <c r="H61" s="192" t="s">
        <v>249</v>
      </c>
    </row>
    <row r="62" spans="1:8" x14ac:dyDescent="0.25">
      <c r="A62" s="150"/>
      <c r="B62" s="151"/>
      <c r="C62" s="151"/>
      <c r="D62" s="152"/>
      <c r="E62" s="193"/>
      <c r="F62" s="194"/>
      <c r="G62" s="195"/>
      <c r="H62" s="196"/>
    </row>
    <row r="63" spans="1:8" x14ac:dyDescent="0.25">
      <c r="A63" s="157" t="s">
        <v>555</v>
      </c>
      <c r="B63" s="158">
        <v>36</v>
      </c>
      <c r="C63" s="158">
        <v>0</v>
      </c>
      <c r="D63" s="159">
        <v>0</v>
      </c>
      <c r="E63" s="138"/>
      <c r="F63" s="160">
        <f>F60*F5*B63</f>
        <v>304.91999999999996</v>
      </c>
      <c r="G63" s="161">
        <f>F60*F5*C63</f>
        <v>0</v>
      </c>
      <c r="H63" s="162">
        <f>F60*F5*D63</f>
        <v>0</v>
      </c>
    </row>
    <row r="64" spans="1:8" x14ac:dyDescent="0.25">
      <c r="A64" s="157" t="s">
        <v>556</v>
      </c>
      <c r="B64" s="158">
        <v>0</v>
      </c>
      <c r="C64" s="158">
        <v>0</v>
      </c>
      <c r="D64" s="159">
        <v>0</v>
      </c>
      <c r="E64" s="138"/>
      <c r="F64" s="160">
        <f>F60*F5*B64</f>
        <v>0</v>
      </c>
      <c r="G64" s="161">
        <f>F60*F5*C64</f>
        <v>0</v>
      </c>
      <c r="H64" s="162">
        <f>F60*F5*D64</f>
        <v>0</v>
      </c>
    </row>
    <row r="65" spans="1:8" x14ac:dyDescent="0.25">
      <c r="A65" s="157" t="s">
        <v>545</v>
      </c>
      <c r="B65" s="163">
        <f>SUM(B63:B64)</f>
        <v>36</v>
      </c>
      <c r="C65" s="163">
        <f>SUM(C63:C64)</f>
        <v>0</v>
      </c>
      <c r="D65" s="164">
        <f>SUM(D63:D64)</f>
        <v>0</v>
      </c>
      <c r="E65" s="138"/>
      <c r="F65" s="165">
        <f>SUM(F63:F64)</f>
        <v>304.91999999999996</v>
      </c>
      <c r="G65" s="166">
        <f>SUM(G63:G64)</f>
        <v>0</v>
      </c>
      <c r="H65" s="167">
        <f>SUM(H63:H64)</f>
        <v>0</v>
      </c>
    </row>
    <row r="66" spans="1:8" x14ac:dyDescent="0.25">
      <c r="A66" s="157"/>
      <c r="B66" s="184"/>
      <c r="C66" s="184"/>
      <c r="D66" s="185"/>
      <c r="E66" s="138"/>
      <c r="F66" s="160"/>
      <c r="G66" s="161"/>
      <c r="H66" s="162"/>
    </row>
    <row r="67" spans="1:8" ht="15.75" thickBot="1" x14ac:dyDescent="0.3">
      <c r="A67" s="170" t="s">
        <v>546</v>
      </c>
      <c r="B67" s="171">
        <f>B65+C65+D65</f>
        <v>36</v>
      </c>
      <c r="C67" s="172"/>
      <c r="D67" s="173"/>
      <c r="E67" s="138"/>
      <c r="F67" s="174">
        <f>F65+G65+H65</f>
        <v>304.91999999999996</v>
      </c>
      <c r="G67" s="175"/>
      <c r="H67" s="176"/>
    </row>
    <row r="68" spans="1:8" x14ac:dyDescent="0.25">
      <c r="A68" s="186"/>
      <c r="B68" s="187"/>
      <c r="C68" s="187"/>
      <c r="D68" s="187"/>
      <c r="E68" s="138"/>
      <c r="F68" s="188"/>
      <c r="G68" s="188"/>
      <c r="H68" s="188"/>
    </row>
    <row r="69" spans="1:8" ht="15.75" customHeight="1" thickBot="1" x14ac:dyDescent="0.3">
      <c r="A69" s="189" t="s">
        <v>557</v>
      </c>
      <c r="B69" s="189"/>
      <c r="C69" s="189"/>
      <c r="D69" s="189"/>
      <c r="E69" s="138" t="s">
        <v>542</v>
      </c>
      <c r="F69" s="177">
        <v>30</v>
      </c>
      <c r="G69" s="146"/>
      <c r="H69" s="146"/>
    </row>
    <row r="70" spans="1:8" ht="15.75" thickBot="1" x14ac:dyDescent="0.3">
      <c r="A70" s="143"/>
      <c r="B70" s="197" t="s">
        <v>13</v>
      </c>
      <c r="C70" s="197" t="s">
        <v>178</v>
      </c>
      <c r="D70" s="198" t="s">
        <v>249</v>
      </c>
      <c r="E70" s="146"/>
      <c r="F70" s="190" t="s">
        <v>13</v>
      </c>
      <c r="G70" s="191" t="s">
        <v>178</v>
      </c>
      <c r="H70" s="192" t="s">
        <v>249</v>
      </c>
    </row>
    <row r="71" spans="1:8" x14ac:dyDescent="0.25">
      <c r="A71" s="150"/>
      <c r="B71" s="199"/>
      <c r="C71" s="199"/>
      <c r="D71" s="200"/>
      <c r="E71" s="193"/>
      <c r="F71" s="194"/>
      <c r="G71" s="195"/>
      <c r="H71" s="196"/>
    </row>
    <row r="72" spans="1:8" x14ac:dyDescent="0.25">
      <c r="A72" s="157" t="s">
        <v>558</v>
      </c>
      <c r="B72" s="158">
        <v>7</v>
      </c>
      <c r="C72" s="158">
        <v>0</v>
      </c>
      <c r="D72" s="159">
        <v>0</v>
      </c>
      <c r="E72" s="138"/>
      <c r="F72" s="160">
        <f>F69*B72*1.21</f>
        <v>254.1</v>
      </c>
      <c r="G72" s="161">
        <f>F69*C72*1.21</f>
        <v>0</v>
      </c>
      <c r="H72" s="162">
        <f>F69*D72*1.21</f>
        <v>0</v>
      </c>
    </row>
    <row r="73" spans="1:8" x14ac:dyDescent="0.25">
      <c r="A73" s="157" t="s">
        <v>559</v>
      </c>
      <c r="B73" s="158">
        <v>0</v>
      </c>
      <c r="C73" s="158">
        <v>0</v>
      </c>
      <c r="D73" s="159">
        <v>0</v>
      </c>
      <c r="E73" s="138"/>
      <c r="F73" s="160">
        <f>F69*B73*1.21</f>
        <v>0</v>
      </c>
      <c r="G73" s="161">
        <f>F69*C73*1.21</f>
        <v>0</v>
      </c>
      <c r="H73" s="162">
        <f>F69*D73*1.21</f>
        <v>0</v>
      </c>
    </row>
    <row r="74" spans="1:8" x14ac:dyDescent="0.25">
      <c r="A74" s="157" t="s">
        <v>545</v>
      </c>
      <c r="B74" s="163">
        <f>SUM(B72:B73)</f>
        <v>7</v>
      </c>
      <c r="C74" s="163">
        <f>SUM(C72:C73)</f>
        <v>0</v>
      </c>
      <c r="D74" s="164">
        <f>SUM(D72:D73)</f>
        <v>0</v>
      </c>
      <c r="E74" s="138"/>
      <c r="F74" s="165">
        <f>SUM(F72:F73)</f>
        <v>254.1</v>
      </c>
      <c r="G74" s="166">
        <f>SUM(G72:G73)</f>
        <v>0</v>
      </c>
      <c r="H74" s="167">
        <f>SUM(H72:H73)</f>
        <v>0</v>
      </c>
    </row>
    <row r="75" spans="1:8" x14ac:dyDescent="0.25">
      <c r="A75" s="157"/>
      <c r="B75" s="184"/>
      <c r="C75" s="184"/>
      <c r="D75" s="185"/>
      <c r="E75" s="138"/>
      <c r="F75" s="160"/>
      <c r="G75" s="161"/>
      <c r="H75" s="162"/>
    </row>
    <row r="76" spans="1:8" ht="15.75" thickBot="1" x14ac:dyDescent="0.3">
      <c r="A76" s="170" t="s">
        <v>546</v>
      </c>
      <c r="B76" s="171">
        <f>B74+C74+D74</f>
        <v>7</v>
      </c>
      <c r="C76" s="172"/>
      <c r="D76" s="173"/>
      <c r="E76" s="138"/>
      <c r="F76" s="174">
        <f>F74+G74+H74</f>
        <v>254.1</v>
      </c>
      <c r="G76" s="175"/>
      <c r="H76" s="176"/>
    </row>
    <row r="78" spans="1:8" ht="15.75" customHeight="1" thickBot="1" x14ac:dyDescent="0.3">
      <c r="A78" s="189" t="s">
        <v>535</v>
      </c>
      <c r="B78" s="189"/>
      <c r="C78" s="189"/>
      <c r="D78" s="189"/>
      <c r="E78" s="138" t="s">
        <v>542</v>
      </c>
      <c r="F78" s="177">
        <v>350</v>
      </c>
      <c r="G78" s="146"/>
      <c r="H78" s="146"/>
    </row>
    <row r="79" spans="1:8" ht="15.75" thickBot="1" x14ac:dyDescent="0.3">
      <c r="A79" s="143"/>
      <c r="B79" s="197" t="s">
        <v>13</v>
      </c>
      <c r="C79" s="197" t="s">
        <v>178</v>
      </c>
      <c r="D79" s="198" t="s">
        <v>249</v>
      </c>
      <c r="E79" s="146"/>
      <c r="F79" s="190" t="s">
        <v>13</v>
      </c>
      <c r="G79" s="191" t="s">
        <v>178</v>
      </c>
      <c r="H79" s="192" t="s">
        <v>249</v>
      </c>
    </row>
    <row r="80" spans="1:8" x14ac:dyDescent="0.25">
      <c r="A80" s="150"/>
      <c r="B80" s="199"/>
      <c r="C80" s="199"/>
      <c r="D80" s="200"/>
      <c r="E80" s="193"/>
      <c r="F80" s="194"/>
      <c r="G80" s="195"/>
      <c r="H80" s="196"/>
    </row>
    <row r="81" spans="1:8" x14ac:dyDescent="0.25">
      <c r="A81" s="157" t="s">
        <v>552</v>
      </c>
      <c r="B81" s="158">
        <v>0</v>
      </c>
      <c r="C81" s="158">
        <v>0</v>
      </c>
      <c r="D81" s="159">
        <v>0</v>
      </c>
      <c r="E81" s="138"/>
      <c r="F81" s="160">
        <f>F78*B81*1.21</f>
        <v>0</v>
      </c>
      <c r="G81" s="161">
        <f>F78*C81*1.21</f>
        <v>0</v>
      </c>
      <c r="H81" s="162">
        <f>F78*D81*1.21</f>
        <v>0</v>
      </c>
    </row>
    <row r="82" spans="1:8" x14ac:dyDescent="0.25">
      <c r="A82" s="157" t="s">
        <v>553</v>
      </c>
      <c r="B82" s="158">
        <v>0.1</v>
      </c>
      <c r="C82" s="158">
        <v>0</v>
      </c>
      <c r="D82" s="159">
        <v>0</v>
      </c>
      <c r="E82" s="138"/>
      <c r="F82" s="160">
        <f>F78*B82*1.21</f>
        <v>42.35</v>
      </c>
      <c r="G82" s="161">
        <f>F78*C82*1.21</f>
        <v>0</v>
      </c>
      <c r="H82" s="162">
        <f>F78*D82*1.21</f>
        <v>0</v>
      </c>
    </row>
    <row r="83" spans="1:8" x14ac:dyDescent="0.25">
      <c r="A83" s="157" t="s">
        <v>545</v>
      </c>
      <c r="B83" s="163">
        <f>SUM(B81:B82)</f>
        <v>0.1</v>
      </c>
      <c r="C83" s="163">
        <f>SUM(C81:C82)</f>
        <v>0</v>
      </c>
      <c r="D83" s="164">
        <f>SUM(D81:D82)</f>
        <v>0</v>
      </c>
      <c r="E83" s="138"/>
      <c r="F83" s="165">
        <f>SUM(F81:F82)</f>
        <v>42.35</v>
      </c>
      <c r="G83" s="166">
        <f>SUM(G81:G82)</f>
        <v>0</v>
      </c>
      <c r="H83" s="167">
        <f>SUM(H81:H82)</f>
        <v>0</v>
      </c>
    </row>
    <row r="84" spans="1:8" x14ac:dyDescent="0.25">
      <c r="A84" s="157"/>
      <c r="B84" s="184"/>
      <c r="C84" s="184"/>
      <c r="D84" s="185"/>
      <c r="E84" s="138"/>
      <c r="F84" s="160"/>
      <c r="G84" s="161"/>
      <c r="H84" s="162"/>
    </row>
    <row r="85" spans="1:8" ht="15.75" thickBot="1" x14ac:dyDescent="0.3">
      <c r="A85" s="170" t="s">
        <v>546</v>
      </c>
      <c r="B85" s="171">
        <f>B83+C83+D83</f>
        <v>0.1</v>
      </c>
      <c r="C85" s="172"/>
      <c r="D85" s="173"/>
      <c r="E85" s="138"/>
      <c r="F85" s="174">
        <f>F83+G83+H83</f>
        <v>42.35</v>
      </c>
      <c r="G85" s="175"/>
      <c r="H85" s="176"/>
    </row>
    <row r="87" spans="1:8" ht="15.75" customHeight="1" thickBot="1" x14ac:dyDescent="0.3">
      <c r="A87" s="189" t="s">
        <v>540</v>
      </c>
      <c r="B87" s="189"/>
      <c r="C87" s="189"/>
      <c r="D87" s="189"/>
      <c r="E87" s="138" t="s">
        <v>542</v>
      </c>
      <c r="F87" s="177">
        <v>40</v>
      </c>
      <c r="G87" s="146"/>
      <c r="H87" s="146"/>
    </row>
    <row r="88" spans="1:8" ht="15.75" thickBot="1" x14ac:dyDescent="0.3">
      <c r="A88" s="143"/>
      <c r="B88" s="197" t="s">
        <v>13</v>
      </c>
      <c r="C88" s="197" t="s">
        <v>178</v>
      </c>
      <c r="D88" s="198" t="s">
        <v>249</v>
      </c>
      <c r="E88" s="146"/>
      <c r="F88" s="190" t="s">
        <v>13</v>
      </c>
      <c r="G88" s="191" t="s">
        <v>178</v>
      </c>
      <c r="H88" s="192" t="s">
        <v>249</v>
      </c>
    </row>
    <row r="89" spans="1:8" x14ac:dyDescent="0.25">
      <c r="A89" s="150"/>
      <c r="B89" s="199"/>
      <c r="C89" s="199"/>
      <c r="D89" s="200"/>
      <c r="E89" s="193"/>
      <c r="F89" s="194"/>
      <c r="G89" s="195"/>
      <c r="H89" s="196"/>
    </row>
    <row r="90" spans="1:8" x14ac:dyDescent="0.25">
      <c r="A90" s="157" t="s">
        <v>566</v>
      </c>
      <c r="B90" s="158">
        <v>0</v>
      </c>
      <c r="C90" s="158">
        <v>0</v>
      </c>
      <c r="D90" s="159">
        <v>0</v>
      </c>
      <c r="E90" s="138"/>
      <c r="F90" s="160">
        <f>F87*B90*1.21</f>
        <v>0</v>
      </c>
      <c r="G90" s="161">
        <f>F87*C90*1.21</f>
        <v>0</v>
      </c>
      <c r="H90" s="162">
        <f>F87*D90*1.21</f>
        <v>0</v>
      </c>
    </row>
    <row r="91" spans="1:8" x14ac:dyDescent="0.25">
      <c r="A91" s="157" t="s">
        <v>565</v>
      </c>
      <c r="B91" s="158">
        <v>3</v>
      </c>
      <c r="C91" s="158">
        <v>0</v>
      </c>
      <c r="D91" s="159">
        <v>0</v>
      </c>
      <c r="E91" s="138"/>
      <c r="F91" s="160">
        <f>F87*B91*1.21</f>
        <v>145.19999999999999</v>
      </c>
      <c r="G91" s="161">
        <f>F87*C91*1.21</f>
        <v>0</v>
      </c>
      <c r="H91" s="162">
        <f>F87*D91*1.21</f>
        <v>0</v>
      </c>
    </row>
    <row r="92" spans="1:8" x14ac:dyDescent="0.25">
      <c r="A92" s="157" t="s">
        <v>545</v>
      </c>
      <c r="B92" s="163">
        <f>SUM(B90:B91)</f>
        <v>3</v>
      </c>
      <c r="C92" s="163">
        <f>SUM(C90:C91)</f>
        <v>0</v>
      </c>
      <c r="D92" s="164">
        <f>SUM(D90:D91)</f>
        <v>0</v>
      </c>
      <c r="E92" s="138"/>
      <c r="F92" s="165">
        <f>SUM(F90:F91)</f>
        <v>145.19999999999999</v>
      </c>
      <c r="G92" s="166">
        <f>SUM(G90:G91)</f>
        <v>0</v>
      </c>
      <c r="H92" s="167">
        <f>SUM(H90:H91)</f>
        <v>0</v>
      </c>
    </row>
    <row r="93" spans="1:8" x14ac:dyDescent="0.25">
      <c r="A93" s="157"/>
      <c r="B93" s="184"/>
      <c r="C93" s="184"/>
      <c r="D93" s="185"/>
      <c r="E93" s="138"/>
      <c r="F93" s="160"/>
      <c r="G93" s="161"/>
      <c r="H93" s="162"/>
    </row>
    <row r="94" spans="1:8" ht="15.75" thickBot="1" x14ac:dyDescent="0.3">
      <c r="A94" s="170" t="s">
        <v>546</v>
      </c>
      <c r="B94" s="171">
        <f>B92+C92+D92</f>
        <v>3</v>
      </c>
      <c r="C94" s="172"/>
      <c r="D94" s="173"/>
      <c r="E94" s="138"/>
      <c r="F94" s="174">
        <f>F92+G92+H92</f>
        <v>145.19999999999999</v>
      </c>
      <c r="G94" s="175"/>
      <c r="H94" s="176"/>
    </row>
    <row r="95" spans="1:8" ht="15.75" thickBot="1" x14ac:dyDescent="0.3"/>
    <row r="96" spans="1:8" ht="15.75" thickBot="1" x14ac:dyDescent="0.3">
      <c r="E96" s="201"/>
      <c r="F96" s="202" t="s">
        <v>13</v>
      </c>
      <c r="G96" s="191" t="s">
        <v>178</v>
      </c>
      <c r="H96" s="192" t="s">
        <v>249</v>
      </c>
    </row>
    <row r="97" spans="5:8" x14ac:dyDescent="0.25">
      <c r="E97" s="203" t="s">
        <v>560</v>
      </c>
      <c r="F97" s="204">
        <v>18832.439999999999</v>
      </c>
      <c r="G97" s="204">
        <f>G11+G20+G29+G38+G47+G56+G65+G74+G83+G92</f>
        <v>9887.6359999999986</v>
      </c>
      <c r="H97" s="205">
        <f>H11+H20+H29+H38+H47+H56+H65+H74+G83+G92</f>
        <v>9616.3539999999994</v>
      </c>
    </row>
    <row r="98" spans="5:8" ht="15.75" thickBot="1" x14ac:dyDescent="0.3">
      <c r="E98" s="206" t="s">
        <v>561</v>
      </c>
      <c r="F98" s="207">
        <f>SUM(F97:G97:H97)</f>
        <v>38336.429999999993</v>
      </c>
      <c r="G98" s="266"/>
      <c r="H98" s="267"/>
    </row>
  </sheetData>
  <mergeCells count="32">
    <mergeCell ref="A87:D87"/>
    <mergeCell ref="B94:D94"/>
    <mergeCell ref="F94:H94"/>
    <mergeCell ref="F98:H98"/>
    <mergeCell ref="A69:D69"/>
    <mergeCell ref="B76:D76"/>
    <mergeCell ref="F76:H76"/>
    <mergeCell ref="A78:D78"/>
    <mergeCell ref="B85:D85"/>
    <mergeCell ref="F85:H85"/>
    <mergeCell ref="A60:D60"/>
    <mergeCell ref="B67:D67"/>
    <mergeCell ref="F67:H67"/>
    <mergeCell ref="A42:D42"/>
    <mergeCell ref="B49:D49"/>
    <mergeCell ref="F49:H49"/>
    <mergeCell ref="A51:D51"/>
    <mergeCell ref="B58:D58"/>
    <mergeCell ref="F58:H58"/>
    <mergeCell ref="A24:D24"/>
    <mergeCell ref="B31:D31"/>
    <mergeCell ref="F31:H31"/>
    <mergeCell ref="A33:D33"/>
    <mergeCell ref="B40:D40"/>
    <mergeCell ref="F40:H40"/>
    <mergeCell ref="A5:D5"/>
    <mergeCell ref="A6:D6"/>
    <mergeCell ref="B13:D13"/>
    <mergeCell ref="F13:H13"/>
    <mergeCell ref="A15:D15"/>
    <mergeCell ref="B22:D22"/>
    <mergeCell ref="F22:H22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ceļi</vt:lpstr>
      <vt:lpstr>ielas</vt:lpstr>
      <vt:lpstr>maijs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2016-06-13T07:38:26Z</dcterms:modified>
</cp:coreProperties>
</file>