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ārvalde\Edzus Jirgensons\Edžus 25.04.16\desktop\"/>
    </mc:Choice>
  </mc:AlternateContent>
  <bookViews>
    <workbookView xWindow="0" yWindow="0" windowWidth="28800" windowHeight="12435" activeTab="1"/>
  </bookViews>
  <sheets>
    <sheet name="Ceļu saraksts " sheetId="1" r:id="rId1"/>
    <sheet name="Ielu saraksts " sheetId="2" r:id="rId2"/>
    <sheet name="sadalījum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4" l="1"/>
  <c r="D75" i="4"/>
  <c r="C75" i="4"/>
  <c r="B75" i="4"/>
  <c r="B77" i="4" s="1"/>
  <c r="H74" i="4"/>
  <c r="G74" i="4"/>
  <c r="F74" i="4"/>
  <c r="H73" i="4"/>
  <c r="H75" i="4" s="1"/>
  <c r="G73" i="4"/>
  <c r="F73" i="4"/>
  <c r="D66" i="4"/>
  <c r="C66" i="4"/>
  <c r="B66" i="4"/>
  <c r="H65" i="4"/>
  <c r="H66" i="4" s="1"/>
  <c r="G65" i="4"/>
  <c r="F65" i="4"/>
  <c r="H64" i="4"/>
  <c r="G64" i="4"/>
  <c r="G66" i="4" s="1"/>
  <c r="F64" i="4"/>
  <c r="D57" i="4"/>
  <c r="C57" i="4"/>
  <c r="B57" i="4"/>
  <c r="B59" i="4" s="1"/>
  <c r="H56" i="4"/>
  <c r="G56" i="4"/>
  <c r="F56" i="4"/>
  <c r="H55" i="4"/>
  <c r="H57" i="4" s="1"/>
  <c r="G55" i="4"/>
  <c r="G57" i="4" s="1"/>
  <c r="F55" i="4"/>
  <c r="D48" i="4"/>
  <c r="C48" i="4"/>
  <c r="B48" i="4"/>
  <c r="H47" i="4"/>
  <c r="H48" i="4" s="1"/>
  <c r="G47" i="4"/>
  <c r="F47" i="4"/>
  <c r="H46" i="4"/>
  <c r="G46" i="4"/>
  <c r="G48" i="4" s="1"/>
  <c r="F46" i="4"/>
  <c r="D39" i="4"/>
  <c r="C39" i="4"/>
  <c r="B39" i="4"/>
  <c r="H38" i="4"/>
  <c r="G38" i="4"/>
  <c r="F38" i="4"/>
  <c r="F39" i="4" s="1"/>
  <c r="H37" i="4"/>
  <c r="G37" i="4"/>
  <c r="F37" i="4"/>
  <c r="D30" i="4"/>
  <c r="C30" i="4"/>
  <c r="B30" i="4"/>
  <c r="B32" i="4" s="1"/>
  <c r="H29" i="4"/>
  <c r="G29" i="4"/>
  <c r="F29" i="4"/>
  <c r="H28" i="4"/>
  <c r="H30" i="4" s="1"/>
  <c r="G28" i="4"/>
  <c r="F28" i="4"/>
  <c r="D21" i="4"/>
  <c r="C21" i="4"/>
  <c r="B21" i="4"/>
  <c r="B23" i="4" s="1"/>
  <c r="H20" i="4"/>
  <c r="G20" i="4"/>
  <c r="F20" i="4"/>
  <c r="H19" i="4"/>
  <c r="G19" i="4"/>
  <c r="F19" i="4"/>
  <c r="H12" i="4"/>
  <c r="D12" i="4"/>
  <c r="B14" i="4" s="1"/>
  <c r="C12" i="4"/>
  <c r="B12" i="4"/>
  <c r="H11" i="4"/>
  <c r="G11" i="4"/>
  <c r="F11" i="4"/>
  <c r="H10" i="4"/>
  <c r="G10" i="4"/>
  <c r="G12" i="4" s="1"/>
  <c r="F10" i="4"/>
  <c r="F12" i="4" s="1"/>
  <c r="F75" i="4" l="1"/>
  <c r="F77" i="4" s="1"/>
  <c r="F66" i="4"/>
  <c r="B68" i="4"/>
  <c r="F57" i="4"/>
  <c r="F59" i="4" s="1"/>
  <c r="B50" i="4"/>
  <c r="F48" i="4"/>
  <c r="F50" i="4" s="1"/>
  <c r="G39" i="4"/>
  <c r="B41" i="4"/>
  <c r="H39" i="4"/>
  <c r="F41" i="4"/>
  <c r="G30" i="4"/>
  <c r="F30" i="4"/>
  <c r="F32" i="4" s="1"/>
  <c r="F21" i="4"/>
  <c r="G21" i="4"/>
  <c r="G81" i="4"/>
  <c r="H21" i="4"/>
  <c r="H81" i="4" s="1"/>
  <c r="F14" i="4"/>
  <c r="F81" i="4"/>
  <c r="F68" i="4"/>
  <c r="F82" i="4" l="1"/>
  <c r="F23" i="4"/>
  <c r="H182" i="1"/>
  <c r="H181" i="1"/>
  <c r="H180" i="1"/>
  <c r="H179" i="1"/>
  <c r="K182" i="1" l="1"/>
  <c r="K181" i="1"/>
  <c r="K180" i="1"/>
  <c r="K179" i="1"/>
  <c r="P190" i="2" l="1"/>
  <c r="P189" i="2"/>
  <c r="P188" i="2"/>
  <c r="P187" i="2"/>
  <c r="O190" i="2"/>
  <c r="O189" i="2"/>
  <c r="O188" i="2"/>
  <c r="O187" i="2"/>
  <c r="N190" i="2" l="1"/>
  <c r="N189" i="2"/>
  <c r="N188" i="2"/>
  <c r="N187" i="2"/>
  <c r="Q187" i="2"/>
  <c r="Q188" i="2"/>
  <c r="Q189" i="2"/>
  <c r="Q190" i="2"/>
  <c r="M190" i="2"/>
  <c r="M189" i="2"/>
  <c r="M188" i="2"/>
  <c r="M187" i="2"/>
  <c r="L190" i="2"/>
  <c r="L189" i="2"/>
  <c r="L188" i="2"/>
  <c r="L187" i="2"/>
  <c r="J182" i="1"/>
  <c r="J181" i="1"/>
  <c r="J180" i="1"/>
  <c r="J179" i="1"/>
  <c r="H190" i="2" l="1"/>
  <c r="H189" i="2"/>
  <c r="H188" i="2"/>
  <c r="H187" i="2"/>
  <c r="I190" i="2" l="1"/>
  <c r="I189" i="2"/>
  <c r="I188" i="2"/>
  <c r="I187" i="2"/>
  <c r="G190" i="2"/>
  <c r="G189" i="2"/>
  <c r="G188" i="2"/>
  <c r="G187" i="2"/>
  <c r="F190" i="2"/>
  <c r="F189" i="2"/>
  <c r="F188" i="2"/>
  <c r="F187" i="2"/>
  <c r="G182" i="1"/>
  <c r="G181" i="1"/>
  <c r="G180" i="1"/>
  <c r="G179" i="1"/>
  <c r="I182" i="1"/>
  <c r="I181" i="1"/>
  <c r="I180" i="1"/>
  <c r="I179" i="1"/>
  <c r="K190" i="2"/>
  <c r="K189" i="2"/>
  <c r="K188" i="2"/>
  <c r="K187" i="2"/>
  <c r="R187" i="2" l="1"/>
  <c r="R188" i="2"/>
  <c r="R189" i="2"/>
  <c r="R190" i="2"/>
  <c r="J190" i="2" l="1"/>
  <c r="J189" i="2"/>
  <c r="J188" i="2"/>
  <c r="J187" i="2"/>
  <c r="L182" i="1" l="1"/>
  <c r="L181" i="1"/>
  <c r="L180" i="1"/>
  <c r="L179" i="1"/>
  <c r="E190" i="2" l="1"/>
  <c r="E189" i="2"/>
  <c r="E188" i="2"/>
  <c r="E187" i="2"/>
  <c r="F182" i="1" l="1"/>
  <c r="F180" i="1"/>
  <c r="C187" i="2" l="1"/>
  <c r="D179" i="1"/>
  <c r="F179" i="1"/>
  <c r="F181" i="1"/>
</calcChain>
</file>

<file path=xl/sharedStrings.xml><?xml version="1.0" encoding="utf-8"?>
<sst xmlns="http://schemas.openxmlformats.org/spreadsheetml/2006/main" count="691" uniqueCount="579">
  <si>
    <t>Veikto darbu nosaukums</t>
  </si>
  <si>
    <t>Datums</t>
  </si>
  <si>
    <t>Teritorija</t>
  </si>
  <si>
    <t>Nr.</t>
  </si>
  <si>
    <t>Nosaukums</t>
  </si>
  <si>
    <t>Garums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</si>
  <si>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</si>
  <si>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</si>
  <si>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</si>
  <si>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</si>
  <si>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</si>
  <si>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</si>
  <si>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</si>
  <si>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</si>
  <si>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</si>
  <si>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</si>
  <si>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</si>
  <si>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</si>
  <si>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</si>
  <si>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</si>
  <si>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</si>
  <si>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</si>
  <si>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</si>
  <si>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</si>
  <si>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</si>
  <si>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</si>
  <si>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</si>
  <si>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</si>
  <si>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</si>
  <si>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</si>
  <si>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</si>
  <si>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</si>
  <si>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</si>
  <si>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</si>
  <si>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</si>
  <si>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</si>
  <si>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</si>
  <si>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</si>
  <si>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</si>
  <si>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</si>
  <si>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</si>
  <si>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</si>
  <si>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</si>
  <si>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</si>
  <si>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</si>
  <si>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</si>
  <si>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</si>
  <si>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</si>
  <si>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</si>
  <si>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</si>
  <si>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Braslas -Fabrikas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</si>
  <si>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</si>
  <si>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</si>
  <si>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</si>
  <si>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</si>
  <si>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</si>
  <si>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</si>
  <si>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</si>
  <si>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</si>
  <si>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</si>
  <si>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</si>
  <si>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</si>
  <si>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</si>
  <si>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</si>
  <si>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</si>
  <si>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</si>
  <si>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</si>
  <si>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</si>
  <si>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</si>
  <si>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</si>
  <si>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</si>
  <si>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</si>
  <si>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</si>
  <si>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</si>
  <si>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</si>
  <si>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</si>
  <si>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</si>
  <si>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</si>
  <si>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</si>
  <si>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</si>
  <si>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</si>
  <si>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</si>
  <si>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</si>
  <si>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</si>
  <si>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</si>
  <si>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</si>
  <si>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</si>
  <si>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</si>
  <si>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</si>
  <si>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</si>
  <si>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</si>
  <si>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</si>
  <si>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</si>
  <si>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</si>
  <si>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</si>
  <si>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</si>
  <si>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</si>
  <si>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</si>
  <si>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</si>
  <si>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</si>
  <si>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</si>
  <si>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</si>
  <si>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</si>
  <si>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</si>
  <si>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</si>
  <si>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</si>
  <si>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</si>
  <si>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</si>
  <si>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</si>
  <si>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</si>
  <si>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</si>
  <si>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</si>
  <si>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</si>
  <si>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</si>
  <si>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</si>
  <si>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</si>
  <si>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</si>
  <si>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</si>
  <si>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</si>
  <si>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</si>
  <si>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</si>
  <si>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</si>
  <si>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</si>
  <si>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</si>
  <si>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</si>
  <si>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</si>
  <si>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</si>
  <si>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</si>
  <si>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</si>
  <si>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</si>
  <si>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</si>
  <si>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</si>
  <si>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</si>
  <si>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</si>
  <si>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</si>
  <si>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</si>
  <si>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</si>
  <si>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</si>
  <si>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</si>
  <si>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</si>
  <si>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</si>
  <si>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</si>
  <si>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</si>
  <si>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</si>
  <si>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</si>
  <si>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</si>
  <si>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</si>
  <si>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</si>
  <si>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</si>
  <si>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</si>
  <si>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</si>
  <si>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</si>
  <si>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</si>
  <si>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</si>
  <si>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</si>
  <si>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</si>
  <si>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</si>
  <si>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</si>
  <si>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</si>
  <si>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</si>
  <si>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</si>
  <si>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</si>
  <si>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</si>
  <si>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</si>
  <si>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</si>
  <si>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</si>
  <si>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</si>
  <si>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</si>
  <si>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</si>
  <si>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</si>
  <si>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</si>
  <si>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</si>
  <si>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</si>
  <si>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</si>
  <si>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</si>
  <si>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</si>
  <si>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</si>
  <si>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</si>
  <si>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</si>
  <si>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</si>
  <si>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</si>
  <si>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</si>
  <si>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</si>
  <si>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</si>
  <si>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</si>
  <si>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</si>
  <si>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</si>
  <si>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</si>
  <si>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</si>
  <si>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</si>
  <si>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</si>
  <si>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</si>
  <si>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</si>
  <si>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</si>
  <si>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</si>
  <si>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</si>
  <si>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</si>
  <si>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</si>
  <si>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</si>
  <si>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</si>
  <si>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</si>
  <si>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</si>
  <si>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</si>
  <si>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</si>
  <si>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</si>
  <si>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</si>
  <si>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</si>
  <si>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</si>
  <si>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</si>
  <si>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</si>
  <si>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</si>
  <si>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</si>
  <si>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</si>
  <si>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</si>
  <si>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</si>
  <si>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</si>
  <si>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</si>
  <si>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</si>
  <si>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</si>
  <si>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</si>
  <si>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</si>
  <si>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</si>
  <si>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</si>
  <si>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</si>
  <si>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</si>
  <si>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</si>
  <si>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</si>
  <si>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</si>
  <si>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</si>
  <si>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</si>
  <si>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</si>
  <si>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</si>
  <si>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</si>
  <si>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</si>
  <si>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</si>
  <si>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</si>
  <si>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</si>
  <si>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</si>
  <si>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</si>
  <si>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</si>
  <si>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</si>
  <si>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</si>
  <si>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</si>
  <si>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</si>
  <si>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</si>
  <si>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</si>
  <si>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</si>
  <si>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</si>
  <si>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</si>
  <si>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</si>
  <si>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</si>
  <si>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</si>
  <si>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</si>
  <si>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</si>
  <si>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</si>
  <si>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</si>
  <si>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</si>
  <si>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</si>
  <si>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</si>
  <si>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</si>
  <si>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</si>
  <si>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</si>
  <si>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</si>
  <si>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</si>
  <si>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</si>
  <si>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</si>
  <si>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</si>
  <si>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</si>
  <si>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</si>
  <si>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</si>
  <si>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</si>
  <si>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</si>
  <si>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</si>
  <si>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</si>
  <si>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</si>
  <si>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</si>
  <si>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</si>
  <si>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</si>
  <si>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</si>
  <si>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</si>
  <si>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</si>
  <si>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</si>
  <si>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</si>
  <si>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</si>
  <si>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</si>
  <si>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</si>
  <si>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</si>
  <si>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</si>
  <si>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</si>
  <si>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</si>
  <si>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</si>
  <si>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</si>
  <si>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</si>
  <si>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</si>
  <si>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</si>
  <si>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</si>
  <si>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</si>
  <si>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</si>
  <si>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</si>
  <si>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</si>
  <si>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</si>
  <si>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</si>
  <si>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</si>
  <si>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</si>
  <si>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</si>
  <si>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</si>
  <si>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</si>
  <si>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</si>
  <si>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</si>
  <si>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</si>
  <si>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</si>
  <si>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</si>
  <si>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</si>
  <si>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</si>
  <si>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</si>
  <si>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</si>
  <si>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</si>
  <si>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</si>
  <si>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</si>
  <si>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</si>
  <si>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</si>
  <si>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</si>
  <si>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</si>
  <si>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</si>
  <si>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</si>
  <si>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</si>
  <si>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</si>
  <si>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</si>
  <si>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</si>
  <si>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</si>
  <si>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</si>
  <si>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</si>
  <si>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</si>
  <si>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</si>
  <si>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</si>
  <si>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</si>
  <si>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</si>
  <si>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</si>
  <si>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</si>
  <si>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</si>
  <si>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</si>
  <si>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</si>
  <si>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</si>
  <si>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</si>
  <si>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</si>
  <si>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</si>
  <si>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</si>
  <si>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</si>
  <si>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Sal.</t>
  </si>
  <si>
    <t>Ain.</t>
  </si>
  <si>
    <t>Liep.</t>
  </si>
  <si>
    <t>Ciems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</si>
  <si>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</si>
  <si>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</si>
  <si>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</si>
  <si>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</si>
  <si>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</si>
  <si>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</si>
  <si>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</si>
  <si>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</si>
  <si>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</si>
  <si>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</si>
  <si>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</si>
  <si>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</si>
  <si>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</si>
  <si>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</si>
  <si>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</si>
  <si>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</si>
  <si>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</si>
  <si>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</si>
  <si>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</si>
  <si>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</si>
  <si>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</si>
  <si>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</si>
  <si>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</si>
  <si>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 xml:space="preserve"> 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</si>
  <si>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</si>
  <si>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</si>
  <si>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</si>
  <si>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</si>
  <si>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</si>
  <si>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</si>
  <si>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</si>
  <si>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</si>
  <si>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</si>
  <si>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</si>
  <si>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</si>
  <si>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</si>
  <si>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</si>
  <si>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</si>
  <si>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</si>
  <si>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</si>
  <si>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</si>
  <si>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</si>
  <si>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</si>
  <si>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</si>
  <si>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</si>
  <si>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</si>
  <si>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</si>
  <si>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</si>
  <si>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</si>
  <si>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</si>
  <si>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</si>
  <si>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</si>
  <si>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</si>
  <si>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</si>
  <si>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</si>
  <si>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</si>
  <si>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</si>
  <si>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</si>
  <si>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</si>
  <si>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</si>
  <si>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</si>
  <si>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</si>
  <si>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</si>
  <si>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</si>
  <si>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</si>
  <si>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</si>
  <si>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</si>
  <si>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</si>
  <si>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</si>
  <si>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</si>
  <si>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</si>
  <si>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</si>
  <si>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</si>
  <si>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</si>
  <si>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</si>
  <si>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</si>
  <si>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</si>
  <si>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</si>
  <si>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</si>
  <si>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</si>
  <si>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</si>
  <si>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</si>
  <si>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</si>
  <si>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</si>
  <si>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</si>
  <si>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</si>
  <si>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</si>
  <si>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</si>
  <si>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</si>
  <si>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</si>
  <si>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</si>
  <si>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</si>
  <si>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</si>
  <si>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</si>
  <si>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</si>
  <si>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</si>
  <si>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</si>
  <si>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</si>
  <si>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</si>
  <si>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</si>
  <si>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</si>
  <si>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</si>
  <si>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</si>
  <si>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</si>
  <si>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</si>
  <si>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</si>
  <si>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</si>
  <si>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</si>
  <si>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</si>
  <si>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</si>
  <si>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</si>
  <si>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</si>
  <si>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</si>
  <si>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</si>
  <si>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</si>
  <si>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</si>
  <si>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</si>
  <si>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</si>
  <si>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</si>
  <si>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</si>
  <si>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</si>
  <si>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</si>
  <si>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</si>
  <si>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</si>
  <si>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</si>
  <si>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</si>
  <si>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</si>
  <si>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</si>
  <si>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</si>
  <si>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</si>
  <si>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</si>
  <si>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</si>
  <si>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</si>
  <si>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</si>
  <si>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</si>
  <si>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</si>
  <si>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</si>
  <si>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</si>
  <si>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</si>
  <si>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</si>
  <si>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</si>
  <si>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</si>
  <si>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</si>
  <si>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</si>
  <si>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</si>
  <si>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</si>
  <si>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</si>
  <si>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</si>
  <si>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</si>
  <si>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</si>
  <si>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</si>
  <si>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</si>
  <si>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</si>
  <si>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</si>
  <si>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</si>
  <si>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</si>
  <si>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</si>
  <si>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</si>
  <si>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</si>
  <si>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</si>
  <si>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</si>
  <si>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</si>
  <si>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</si>
  <si>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</si>
  <si>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</si>
  <si>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</si>
  <si>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</si>
  <si>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</si>
  <si>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</si>
  <si>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</si>
  <si>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</si>
  <si>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</si>
  <si>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</si>
  <si>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</si>
  <si>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</si>
  <si>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</si>
  <si>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</si>
  <si>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km</t>
  </si>
  <si>
    <t>Seņču</t>
  </si>
  <si>
    <t xml:space="preserve">Iesēdumu un bedru labošana grants, šķembu segumos un uzlabotas grunts ceļos izmantojot pašvaldības materiālu </t>
  </si>
  <si>
    <t>m3</t>
  </si>
  <si>
    <t>Bojāto plastmasas caurteku posmu nomaiņa vai jaunas caurtekas izbūve</t>
  </si>
  <si>
    <t>m</t>
  </si>
  <si>
    <t>d=400</t>
  </si>
  <si>
    <t>d=300</t>
  </si>
  <si>
    <t xml:space="preserve">Iesēdumu un bedru labošana grants, šķembu segumos un uzlabotas grunts ceļos izmantojot uzņēmēja materiālu </t>
  </si>
  <si>
    <t>Ceļa sāngrāvju tīrīšana ar ekskavatoru, iekraujot grunti transportā un aizvedot uz atbērtni</t>
  </si>
  <si>
    <t>Nomaļu grunts uzaugumu noņemšana, grunti iekraujot transportā un aizvedot atbērtnē</t>
  </si>
  <si>
    <t>Ceļa sāngrāvju tīrīšana ar ekskavatoru, izmetot grunti atbērtnē</t>
  </si>
  <si>
    <t>Universālais ekskavatora - iekrāvēja stundas izmaksa nestandarta darbiem autoceļu tīklā</t>
  </si>
  <si>
    <t>st.</t>
  </si>
  <si>
    <t>m2</t>
  </si>
  <si>
    <t>Sāngrāvju nogāžu un teknes nostiprināšana ar akmens materiāliem</t>
  </si>
  <si>
    <t>Atsevišķa koka novākšana</t>
  </si>
  <si>
    <t>koks</t>
  </si>
  <si>
    <t>Celma izraušana vai nofrēzēšana</t>
  </si>
  <si>
    <t>celms</t>
  </si>
  <si>
    <t>Bedrīšu aizpildīšana ar šķembām un bitumena emulsiju izmantojot nepilno tehnoloģiju</t>
  </si>
  <si>
    <t>Ceļa klātnes profilēšana</t>
  </si>
  <si>
    <t>ha</t>
  </si>
  <si>
    <t>Krūmu griešana ar rokas instrumentiem</t>
  </si>
  <si>
    <t>Bojāto plastmasas caurteku posmu nomaiņa vai jaunas caurtekas izbūve d=400</t>
  </si>
  <si>
    <t>Salacgrīvas tilta uzturēšana, Dzelzs tilta uzturēšana Ainažu pagastā un Slūžu uzturēšana Liepupē</t>
  </si>
  <si>
    <t>Izcenojums</t>
  </si>
  <si>
    <t>ielas mēn:</t>
  </si>
  <si>
    <t>ceļi mēn:</t>
  </si>
  <si>
    <t>Kopā pa teritorijām:</t>
  </si>
  <si>
    <t>Pavisam KOPĀ:</t>
  </si>
  <si>
    <t>Kopā  pa teritorijām:</t>
  </si>
  <si>
    <t>Bojātu plastmasas caurteku posmu nomaiņa ar diametru 0,4 m</t>
  </si>
  <si>
    <t>Ceļu klātnes profilēšana</t>
  </si>
  <si>
    <t>ielas m3</t>
  </si>
  <si>
    <t>ceļi m3</t>
  </si>
  <si>
    <t>Kopā km pa teritorijām:</t>
  </si>
  <si>
    <t>Universālā ekskavatora-iekrāvēja stundas izmaksa nestandarta darbiem autoceļu tīklā</t>
  </si>
  <si>
    <t>ielas st</t>
  </si>
  <si>
    <t>ceļi st</t>
  </si>
  <si>
    <t>Summa</t>
  </si>
  <si>
    <t>Kopā</t>
  </si>
  <si>
    <t>2016. gada Oktobris</t>
  </si>
  <si>
    <t>Iesēdumu un bedru labošana grants, šķembu segumos un uzlabotas grunts ceļos izmantojot pašvaldības materiālu</t>
  </si>
  <si>
    <t>ceļi ha</t>
  </si>
  <si>
    <t>ielas ha</t>
  </si>
  <si>
    <t>ceļi km</t>
  </si>
  <si>
    <t>ielas km</t>
  </si>
  <si>
    <t>ceļi m:</t>
  </si>
  <si>
    <t>ielas 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</si>
</sst>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/>
    <xf numFmtId="0" fontId="4" fillId="0" borderId="0" xfId="1" applyFont="1"/>
    <xf numFmtId="0" fontId="6" fillId="0" borderId="0" xfId="1" applyFont="1" applyFill="1" applyBorder="1"/>
    <xf numFmtId="0" fontId="2" fillId="0" borderId="0" xfId="1" applyFont="1" applyFill="1"/>
    <xf numFmtId="0" fontId="1" fillId="0" borderId="0" xfId="1" applyFill="1" applyBorder="1"/>
    <xf numFmtId="4" fontId="4" fillId="0" borderId="0" xfId="1" applyNumberFormat="1" applyFont="1" applyBorder="1"/>
    <xf numFmtId="164" fontId="4" fillId="0" borderId="0" xfId="1" applyNumberFormat="1" applyFont="1"/>
    <xf numFmtId="4" fontId="1" fillId="0" borderId="0" xfId="1" applyNumberFormat="1"/>
    <xf numFmtId="164" fontId="0" fillId="0" borderId="0" xfId="2" applyFont="1"/>
    <xf numFmtId="16" fontId="1" fillId="0" borderId="0" xfId="1" applyNumberFormat="1" applyAlignment="1">
      <alignment wrapText="1"/>
    </xf>
    <xf numFmtId="0" fontId="1" fillId="0" borderId="0" xfId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0" fontId="1" fillId="0" borderId="0" xfId="1" applyFill="1"/>
    <xf numFmtId="2" fontId="1" fillId="0" borderId="0" xfId="1" applyNumberFormat="1" applyBorder="1"/>
    <xf numFmtId="4" fontId="7" fillId="0" borderId="2" xfId="1" applyNumberFormat="1" applyFont="1" applyFill="1" applyBorder="1" applyAlignment="1">
      <alignment horizontal="center"/>
    </xf>
    <xf numFmtId="4" fontId="7" fillId="0" borderId="3" xfId="1" applyNumberFormat="1" applyFont="1" applyFill="1" applyBorder="1" applyAlignment="1">
      <alignment horizontal="center"/>
    </xf>
    <xf numFmtId="4" fontId="8" fillId="0" borderId="3" xfId="1" applyNumberFormat="1" applyFont="1" applyFill="1" applyBorder="1" applyAlignment="1">
      <alignment horizontal="center"/>
    </xf>
    <xf numFmtId="4" fontId="7" fillId="2" borderId="3" xfId="1" applyNumberFormat="1" applyFont="1" applyFill="1" applyBorder="1" applyAlignment="1">
      <alignment horizontal="center"/>
    </xf>
    <xf numFmtId="4" fontId="7" fillId="3" borderId="3" xfId="1" applyNumberFormat="1" applyFont="1" applyFill="1" applyBorder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1" xfId="1" applyNumberFormat="1" applyFill="1" applyBorder="1" applyAlignment="1">
      <alignment horizontal="center"/>
    </xf>
    <xf numFmtId="2" fontId="1" fillId="0" borderId="7" xfId="1" applyNumberFormat="1" applyFill="1" applyBorder="1"/>
    <xf numFmtId="2" fontId="1" fillId="0" borderId="8" xfId="1" applyNumberFormat="1" applyFill="1" applyBorder="1"/>
    <xf numFmtId="0" fontId="10" fillId="0" borderId="1" xfId="1" applyFont="1" applyBorder="1" applyAlignment="1">
      <alignment horizontal="center"/>
    </xf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0" fontId="1" fillId="0" borderId="1" xfId="1" applyBorder="1" applyAlignment="1">
      <alignment horizontal="center" wrapText="1"/>
    </xf>
    <xf numFmtId="4" fontId="2" fillId="0" borderId="0" xfId="1" applyNumberFormat="1" applyFont="1" applyBorder="1" applyAlignment="1">
      <alignment horizontal="center"/>
    </xf>
    <xf numFmtId="0" fontId="0" fillId="0" borderId="0" xfId="1" applyFont="1" applyBorder="1"/>
    <xf numFmtId="4" fontId="10" fillId="0" borderId="0" xfId="1" applyNumberFormat="1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1" applyBorder="1" applyAlignment="1">
      <alignment horizontal="center" wrapText="1"/>
    </xf>
    <xf numFmtId="0" fontId="10" fillId="0" borderId="10" xfId="1" applyFont="1" applyBorder="1" applyAlignment="1">
      <alignment horizontal="center"/>
    </xf>
    <xf numFmtId="4" fontId="7" fillId="0" borderId="11" xfId="1" applyNumberFormat="1" applyFont="1" applyFill="1" applyBorder="1" applyAlignment="1">
      <alignment horizontal="center"/>
    </xf>
    <xf numFmtId="4" fontId="7" fillId="0" borderId="12" xfId="1" applyNumberFormat="1" applyFont="1" applyFill="1" applyBorder="1" applyAlignment="1">
      <alignment horizontal="center"/>
    </xf>
    <xf numFmtId="4" fontId="8" fillId="0" borderId="12" xfId="1" applyNumberFormat="1" applyFont="1" applyFill="1" applyBorder="1" applyAlignment="1">
      <alignment horizontal="center"/>
    </xf>
    <xf numFmtId="4" fontId="7" fillId="2" borderId="12" xfId="1" applyNumberFormat="1" applyFont="1" applyFill="1" applyBorder="1" applyAlignment="1">
      <alignment horizontal="center"/>
    </xf>
    <xf numFmtId="4" fontId="7" fillId="3" borderId="12" xfId="1" applyNumberFormat="1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2" fontId="3" fillId="0" borderId="12" xfId="1" applyNumberFormat="1" applyFont="1" applyFill="1" applyBorder="1" applyAlignment="1">
      <alignment horizontal="center"/>
    </xf>
    <xf numFmtId="2" fontId="3" fillId="0" borderId="15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/>
    </xf>
    <xf numFmtId="2" fontId="3" fillId="0" borderId="13" xfId="1" applyNumberFormat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4" fontId="7" fillId="0" borderId="15" xfId="1" applyNumberFormat="1" applyFont="1" applyFill="1" applyBorder="1" applyAlignment="1">
      <alignment horizontal="center"/>
    </xf>
    <xf numFmtId="4" fontId="1" fillId="0" borderId="10" xfId="1" applyNumberFormat="1" applyFill="1" applyBorder="1" applyAlignment="1">
      <alignment horizontal="center"/>
    </xf>
    <xf numFmtId="14" fontId="1" fillId="0" borderId="9" xfId="1" applyNumberFormat="1" applyBorder="1" applyAlignment="1">
      <alignment horizontal="center" wrapText="1"/>
    </xf>
    <xf numFmtId="0" fontId="1" fillId="0" borderId="9" xfId="1" applyBorder="1" applyAlignment="1">
      <alignment horizontal="center" wrapText="1"/>
    </xf>
    <xf numFmtId="0" fontId="1" fillId="0" borderId="9" xfId="1" applyFill="1" applyBorder="1" applyAlignment="1">
      <alignment horizontal="center"/>
    </xf>
    <xf numFmtId="0" fontId="10" fillId="0" borderId="9" xfId="1" applyFont="1" applyBorder="1" applyAlignment="1">
      <alignment horizontal="center"/>
    </xf>
    <xf numFmtId="49" fontId="3" fillId="0" borderId="9" xfId="1" applyNumberFormat="1" applyFont="1" applyFill="1" applyBorder="1" applyAlignment="1">
      <alignment wrapText="1"/>
    </xf>
    <xf numFmtId="0" fontId="1" fillId="0" borderId="9" xfId="1" applyFill="1" applyBorder="1"/>
    <xf numFmtId="0" fontId="1" fillId="0" borderId="9" xfId="1" applyFill="1" applyBorder="1" applyAlignment="1">
      <alignment horizontal="right"/>
    </xf>
    <xf numFmtId="4" fontId="1" fillId="0" borderId="9" xfId="1" applyNumberFormat="1" applyFill="1" applyBorder="1" applyAlignment="1">
      <alignment horizontal="center"/>
    </xf>
    <xf numFmtId="0" fontId="1" fillId="0" borderId="16" xfId="1" applyFill="1" applyBorder="1"/>
    <xf numFmtId="0" fontId="1" fillId="0" borderId="17" xfId="1" applyFill="1" applyBorder="1" applyAlignment="1">
      <alignment horizontal="right"/>
    </xf>
    <xf numFmtId="4" fontId="1" fillId="0" borderId="8" xfId="1" applyNumberFormat="1" applyFill="1" applyBorder="1" applyAlignment="1">
      <alignment horizontal="center"/>
    </xf>
    <xf numFmtId="0" fontId="1" fillId="0" borderId="9" xfId="1" applyBorder="1" applyAlignment="1">
      <alignment vertical="center"/>
    </xf>
    <xf numFmtId="0" fontId="1" fillId="0" borderId="9" xfId="1" applyBorder="1" applyAlignment="1">
      <alignment horizontal="center"/>
    </xf>
    <xf numFmtId="49" fontId="3" fillId="0" borderId="9" xfId="1" applyNumberFormat="1" applyFont="1" applyBorder="1" applyAlignment="1">
      <alignment horizontal="left" wrapText="1"/>
    </xf>
    <xf numFmtId="2" fontId="3" fillId="0" borderId="9" xfId="1" applyNumberFormat="1" applyFont="1" applyBorder="1" applyAlignment="1">
      <alignment horizontal="center"/>
    </xf>
    <xf numFmtId="0" fontId="5" fillId="0" borderId="9" xfId="1" applyFont="1" applyBorder="1" applyAlignment="1">
      <alignment wrapText="1"/>
    </xf>
    <xf numFmtId="49" fontId="3" fillId="0" borderId="9" xfId="1" applyNumberFormat="1" applyFont="1" applyBorder="1" applyAlignment="1">
      <alignment wrapText="1"/>
    </xf>
    <xf numFmtId="164" fontId="5" fillId="0" borderId="9" xfId="2" applyFont="1" applyBorder="1" applyAlignment="1"/>
    <xf numFmtId="2" fontId="5" fillId="0" borderId="9" xfId="2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7" fillId="0" borderId="9" xfId="1" applyFont="1" applyBorder="1" applyAlignment="1">
      <alignment horizontal="left" wrapText="1"/>
    </xf>
    <xf numFmtId="2" fontId="7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left" wrapText="1"/>
    </xf>
    <xf numFmtId="49" fontId="7" fillId="0" borderId="9" xfId="1" applyNumberFormat="1" applyFont="1" applyBorder="1" applyAlignment="1">
      <alignment horizontal="left" wrapText="1"/>
    </xf>
    <xf numFmtId="0" fontId="3" fillId="0" borderId="9" xfId="1" applyFont="1" applyFill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49" fontId="5" fillId="0" borderId="9" xfId="1" applyNumberFormat="1" applyFont="1" applyBorder="1" applyAlignment="1">
      <alignment wrapText="1"/>
    </xf>
    <xf numFmtId="2" fontId="7" fillId="0" borderId="9" xfId="1" applyNumberFormat="1" applyFont="1" applyFill="1" applyBorder="1" applyAlignment="1">
      <alignment horizontal="center"/>
    </xf>
    <xf numFmtId="49" fontId="8" fillId="0" borderId="9" xfId="1" applyNumberFormat="1" applyFont="1" applyBorder="1" applyAlignment="1">
      <alignment horizontal="left" wrapText="1"/>
    </xf>
    <xf numFmtId="2" fontId="8" fillId="0" borderId="9" xfId="1" applyNumberFormat="1" applyFont="1" applyBorder="1" applyAlignment="1">
      <alignment horizontal="center"/>
    </xf>
    <xf numFmtId="49" fontId="3" fillId="0" borderId="9" xfId="1" applyNumberFormat="1" applyFont="1" applyFill="1" applyBorder="1" applyAlignment="1">
      <alignment horizontal="left" wrapText="1"/>
    </xf>
    <xf numFmtId="49" fontId="5" fillId="0" borderId="9" xfId="1" applyNumberFormat="1" applyFont="1" applyBorder="1" applyAlignment="1">
      <alignment horizontal="left" wrapText="1"/>
    </xf>
    <xf numFmtId="2" fontId="5" fillId="4" borderId="9" xfId="1" applyNumberFormat="1" applyFont="1" applyFill="1" applyBorder="1" applyAlignment="1">
      <alignment horizontal="center"/>
    </xf>
    <xf numFmtId="2" fontId="3" fillId="4" borderId="9" xfId="1" applyNumberFormat="1" applyFont="1" applyFill="1" applyBorder="1" applyAlignment="1">
      <alignment horizontal="center"/>
    </xf>
    <xf numFmtId="164" fontId="5" fillId="4" borderId="9" xfId="2" applyFont="1" applyFill="1" applyBorder="1" applyAlignment="1"/>
    <xf numFmtId="2" fontId="5" fillId="4" borderId="9" xfId="2" applyNumberFormat="1" applyFont="1" applyFill="1" applyBorder="1" applyAlignment="1">
      <alignment horizontal="center" vertical="center"/>
    </xf>
    <xf numFmtId="2" fontId="7" fillId="4" borderId="9" xfId="1" applyNumberFormat="1" applyFont="1" applyFill="1" applyBorder="1" applyAlignment="1">
      <alignment horizontal="center"/>
    </xf>
    <xf numFmtId="2" fontId="8" fillId="4" borderId="9" xfId="1" applyNumberFormat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49" fontId="7" fillId="4" borderId="9" xfId="1" applyNumberFormat="1" applyFont="1" applyFill="1" applyBorder="1" applyAlignment="1">
      <alignment wrapText="1"/>
    </xf>
    <xf numFmtId="4" fontId="7" fillId="4" borderId="9" xfId="1" applyNumberFormat="1" applyFont="1" applyFill="1" applyBorder="1" applyAlignment="1">
      <alignment horizontal="center"/>
    </xf>
    <xf numFmtId="49" fontId="8" fillId="4" borderId="9" xfId="1" applyNumberFormat="1" applyFont="1" applyFill="1" applyBorder="1" applyAlignment="1">
      <alignment wrapText="1"/>
    </xf>
    <xf numFmtId="4" fontId="8" fillId="4" borderId="9" xfId="1" applyNumberFormat="1" applyFont="1" applyFill="1" applyBorder="1" applyAlignment="1">
      <alignment horizontal="center"/>
    </xf>
    <xf numFmtId="49" fontId="3" fillId="4" borderId="9" xfId="1" applyNumberFormat="1" applyFont="1" applyFill="1" applyBorder="1" applyAlignment="1">
      <alignment wrapText="1"/>
    </xf>
    <xf numFmtId="49" fontId="3" fillId="4" borderId="9" xfId="1" applyNumberFormat="1" applyFont="1" applyFill="1" applyBorder="1" applyAlignment="1">
      <alignment horizontal="center"/>
    </xf>
    <xf numFmtId="49" fontId="7" fillId="4" borderId="9" xfId="1" applyNumberFormat="1" applyFont="1" applyFill="1" applyBorder="1" applyAlignment="1">
      <alignment horizontal="center"/>
    </xf>
    <xf numFmtId="4" fontId="1" fillId="4" borderId="18" xfId="1" applyNumberFormat="1" applyFill="1" applyBorder="1" applyAlignment="1">
      <alignment horizontal="center"/>
    </xf>
    <xf numFmtId="0" fontId="7" fillId="4" borderId="9" xfId="1" applyNumberFormat="1" applyFont="1" applyFill="1" applyBorder="1" applyAlignment="1">
      <alignment horizontal="center"/>
    </xf>
    <xf numFmtId="0" fontId="8" fillId="4" borderId="9" xfId="1" applyNumberFormat="1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14" fontId="7" fillId="4" borderId="9" xfId="1" applyNumberFormat="1" applyFont="1" applyFill="1" applyBorder="1" applyAlignment="1">
      <alignment horizontal="center"/>
    </xf>
    <xf numFmtId="14" fontId="3" fillId="4" borderId="9" xfId="1" applyNumberFormat="1" applyFont="1" applyFill="1" applyBorder="1" applyAlignment="1">
      <alignment horizontal="center"/>
    </xf>
    <xf numFmtId="4" fontId="1" fillId="4" borderId="25" xfId="1" applyNumberFormat="1" applyFill="1" applyBorder="1" applyAlignment="1">
      <alignment horizontal="center"/>
    </xf>
    <xf numFmtId="0" fontId="5" fillId="4" borderId="9" xfId="1" applyNumberFormat="1" applyFont="1" applyFill="1" applyBorder="1" applyAlignment="1">
      <alignment horizontal="center"/>
    </xf>
    <xf numFmtId="14" fontId="5" fillId="4" borderId="9" xfId="1" applyNumberFormat="1" applyFont="1" applyFill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2" fontId="15" fillId="0" borderId="25" xfId="1" applyNumberFormat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6" fillId="0" borderId="28" xfId="1" applyFont="1" applyBorder="1"/>
    <xf numFmtId="0" fontId="13" fillId="0" borderId="29" xfId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2" fontId="14" fillId="0" borderId="0" xfId="1" applyNumberFormat="1" applyFont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6" fillId="0" borderId="34" xfId="1" applyFont="1" applyBorder="1"/>
    <xf numFmtId="0" fontId="16" fillId="0" borderId="35" xfId="1" applyFont="1" applyBorder="1"/>
    <xf numFmtId="0" fontId="16" fillId="0" borderId="36" xfId="1" applyFont="1" applyBorder="1"/>
    <xf numFmtId="164" fontId="14" fillId="0" borderId="0" xfId="2" applyFont="1" applyAlignment="1">
      <alignment horizontal="left" vertical="center"/>
    </xf>
    <xf numFmtId="0" fontId="18" fillId="0" borderId="37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6" fillId="0" borderId="39" xfId="1" applyFont="1" applyBorder="1" applyAlignment="1">
      <alignment horizontal="right"/>
    </xf>
    <xf numFmtId="2" fontId="16" fillId="0" borderId="40" xfId="1" applyNumberFormat="1" applyFont="1" applyBorder="1" applyAlignment="1">
      <alignment horizontal="center"/>
    </xf>
    <xf numFmtId="2" fontId="16" fillId="0" borderId="41" xfId="1" applyNumberFormat="1" applyFont="1" applyBorder="1" applyAlignment="1">
      <alignment horizontal="center"/>
    </xf>
    <xf numFmtId="2" fontId="19" fillId="0" borderId="42" xfId="1" applyNumberFormat="1" applyFont="1" applyBorder="1" applyAlignment="1">
      <alignment horizontal="center" vertical="center"/>
    </xf>
    <xf numFmtId="2" fontId="16" fillId="0" borderId="9" xfId="1" applyNumberFormat="1" applyFont="1" applyBorder="1" applyAlignment="1">
      <alignment horizontal="center" vertical="center"/>
    </xf>
    <xf numFmtId="2" fontId="16" fillId="0" borderId="43" xfId="1" applyNumberFormat="1" applyFont="1" applyBorder="1" applyAlignment="1">
      <alignment horizontal="center" vertical="center"/>
    </xf>
    <xf numFmtId="2" fontId="13" fillId="0" borderId="40" xfId="1" applyNumberFormat="1" applyFont="1" applyBorder="1" applyAlignment="1">
      <alignment horizontal="center"/>
    </xf>
    <xf numFmtId="2" fontId="13" fillId="0" borderId="41" xfId="1" applyNumberFormat="1" applyFont="1" applyBorder="1" applyAlignment="1">
      <alignment horizontal="center"/>
    </xf>
    <xf numFmtId="2" fontId="17" fillId="0" borderId="42" xfId="1" applyNumberFormat="1" applyFont="1" applyBorder="1" applyAlignment="1">
      <alignment horizontal="center" vertical="center"/>
    </xf>
    <xf numFmtId="2" fontId="13" fillId="0" borderId="9" xfId="1" applyNumberFormat="1" applyFont="1" applyBorder="1" applyAlignment="1">
      <alignment horizontal="center" vertical="center"/>
    </xf>
    <xf numFmtId="2" fontId="13" fillId="0" borderId="43" xfId="1" applyNumberFormat="1" applyFont="1" applyBorder="1" applyAlignment="1">
      <alignment horizontal="center" vertical="center"/>
    </xf>
    <xf numFmtId="0" fontId="16" fillId="0" borderId="40" xfId="1" applyFont="1" applyBorder="1" applyAlignment="1">
      <alignment horizontal="center"/>
    </xf>
    <xf numFmtId="0" fontId="16" fillId="0" borderId="41" xfId="1" applyFont="1" applyBorder="1" applyAlignment="1">
      <alignment horizontal="center"/>
    </xf>
    <xf numFmtId="0" fontId="16" fillId="0" borderId="44" xfId="1" applyFont="1" applyBorder="1" applyAlignment="1">
      <alignment horizontal="right"/>
    </xf>
    <xf numFmtId="2" fontId="18" fillId="0" borderId="0" xfId="1" applyNumberFormat="1" applyFont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6" fillId="0" borderId="53" xfId="1" applyFont="1" applyBorder="1"/>
    <xf numFmtId="0" fontId="16" fillId="0" borderId="54" xfId="1" applyFont="1" applyBorder="1"/>
    <xf numFmtId="0" fontId="16" fillId="0" borderId="55" xfId="1" applyFont="1" applyBorder="1"/>
    <xf numFmtId="0" fontId="16" fillId="0" borderId="40" xfId="1" applyFont="1" applyBorder="1"/>
    <xf numFmtId="0" fontId="16" fillId="0" borderId="41" xfId="1" applyFont="1" applyBorder="1"/>
    <xf numFmtId="0" fontId="16" fillId="0" borderId="0" xfId="1" applyFont="1" applyBorder="1" applyAlignment="1">
      <alignment horizontal="right"/>
    </xf>
    <xf numFmtId="2" fontId="13" fillId="0" borderId="0" xfId="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 vertical="center"/>
    </xf>
    <xf numFmtId="2" fontId="17" fillId="0" borderId="50" xfId="1" applyNumberFormat="1" applyFont="1" applyBorder="1" applyAlignment="1">
      <alignment horizontal="center" vertical="center"/>
    </xf>
    <xf numFmtId="2" fontId="13" fillId="0" borderId="51" xfId="1" applyNumberFormat="1" applyFont="1" applyBorder="1" applyAlignment="1">
      <alignment horizontal="center" vertical="center"/>
    </xf>
    <xf numFmtId="2" fontId="13" fillId="0" borderId="52" xfId="1" applyNumberFormat="1" applyFont="1" applyBorder="1" applyAlignment="1">
      <alignment horizontal="center" vertical="center"/>
    </xf>
    <xf numFmtId="9" fontId="14" fillId="0" borderId="0" xfId="1" applyNumberFormat="1" applyFont="1" applyAlignment="1">
      <alignment horizontal="center" vertical="center"/>
    </xf>
    <xf numFmtId="2" fontId="19" fillId="0" borderId="37" xfId="1" applyNumberFormat="1" applyFont="1" applyBorder="1" applyAlignment="1">
      <alignment horizontal="center" vertical="center"/>
    </xf>
    <xf numFmtId="2" fontId="16" fillId="0" borderId="27" xfId="1" applyNumberFormat="1" applyFont="1" applyBorder="1" applyAlignment="1">
      <alignment horizontal="center" vertical="center"/>
    </xf>
    <xf numFmtId="2" fontId="16" fillId="0" borderId="38" xfId="1" applyNumberFormat="1" applyFont="1" applyBorder="1" applyAlignment="1">
      <alignment horizontal="center" vertical="center"/>
    </xf>
    <xf numFmtId="0" fontId="0" fillId="0" borderId="0" xfId="0" applyBorder="1"/>
    <xf numFmtId="0" fontId="13" fillId="0" borderId="29" xfId="1" applyFont="1" applyBorder="1"/>
    <xf numFmtId="0" fontId="13" fillId="0" borderId="30" xfId="1" applyFont="1" applyBorder="1"/>
    <xf numFmtId="0" fontId="16" fillId="0" borderId="35" xfId="1" applyFont="1" applyBorder="1" applyAlignment="1">
      <alignment horizontal="center"/>
    </xf>
    <xf numFmtId="0" fontId="16" fillId="0" borderId="36" xfId="1" applyFont="1" applyBorder="1" applyAlignment="1">
      <alignment horizontal="center"/>
    </xf>
    <xf numFmtId="0" fontId="0" fillId="0" borderId="50" xfId="0" applyBorder="1"/>
    <xf numFmtId="2" fontId="17" fillId="0" borderId="51" xfId="1" applyNumberFormat="1" applyFont="1" applyBorder="1" applyAlignment="1">
      <alignment horizontal="center" vertical="center"/>
    </xf>
    <xf numFmtId="0" fontId="0" fillId="0" borderId="37" xfId="0" applyBorder="1" applyAlignment="1">
      <alignment horizontal="right"/>
    </xf>
    <xf numFmtId="2" fontId="0" fillId="0" borderId="2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56" xfId="0" applyBorder="1" applyAlignment="1">
      <alignment horizontal="right"/>
    </xf>
    <xf numFmtId="2" fontId="1" fillId="0" borderId="58" xfId="1" applyNumberFormat="1" applyFill="1" applyBorder="1"/>
    <xf numFmtId="2" fontId="1" fillId="0" borderId="59" xfId="1" applyNumberFormat="1" applyFill="1" applyBorder="1"/>
    <xf numFmtId="2" fontId="1" fillId="0" borderId="9" xfId="1" applyNumberFormat="1" applyFill="1" applyBorder="1"/>
    <xf numFmtId="4" fontId="1" fillId="0" borderId="26" xfId="1" applyNumberFormat="1" applyFill="1" applyBorder="1" applyAlignment="1">
      <alignment horizontal="center"/>
    </xf>
    <xf numFmtId="2" fontId="1" fillId="0" borderId="60" xfId="1" applyNumberFormat="1" applyFill="1" applyBorder="1"/>
    <xf numFmtId="2" fontId="1" fillId="0" borderId="61" xfId="1" applyNumberFormat="1" applyFill="1" applyBorder="1"/>
    <xf numFmtId="2" fontId="1" fillId="0" borderId="62" xfId="1" applyNumberFormat="1" applyFill="1" applyBorder="1"/>
    <xf numFmtId="2" fontId="1" fillId="0" borderId="63" xfId="1" applyNumberFormat="1" applyFill="1" applyBorder="1"/>
    <xf numFmtId="2" fontId="1" fillId="0" borderId="64" xfId="1" applyNumberFormat="1" applyFill="1" applyBorder="1"/>
    <xf numFmtId="2" fontId="1" fillId="0" borderId="65" xfId="1" applyNumberFormat="1" applyFill="1" applyBorder="1"/>
    <xf numFmtId="2" fontId="1" fillId="0" borderId="66" xfId="1" applyNumberFormat="1" applyFill="1" applyBorder="1"/>
    <xf numFmtId="2" fontId="1" fillId="0" borderId="67" xfId="1" applyNumberFormat="1" applyFill="1" applyBorder="1"/>
    <xf numFmtId="2" fontId="1" fillId="0" borderId="68" xfId="1" applyNumberFormat="1" applyFill="1" applyBorder="1"/>
    <xf numFmtId="2" fontId="1" fillId="0" borderId="69" xfId="1" applyNumberFormat="1" applyFill="1" applyBorder="1"/>
    <xf numFmtId="2" fontId="1" fillId="0" borderId="57" xfId="1" applyNumberFormat="1" applyFill="1" applyBorder="1"/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4" borderId="9" xfId="1" applyFill="1" applyBorder="1" applyAlignment="1">
      <alignment horizontal="center" vertical="center" textRotation="90"/>
    </xf>
    <xf numFmtId="0" fontId="1" fillId="4" borderId="9" xfId="1" applyFill="1" applyBorder="1" applyAlignment="1">
      <alignment horizontal="center" textRotation="45"/>
    </xf>
    <xf numFmtId="2" fontId="13" fillId="0" borderId="45" xfId="1" applyNumberFormat="1" applyFont="1" applyBorder="1" applyAlignment="1">
      <alignment horizontal="center"/>
    </xf>
    <xf numFmtId="2" fontId="13" fillId="0" borderId="46" xfId="1" applyNumberFormat="1" applyFont="1" applyBorder="1" applyAlignment="1">
      <alignment horizontal="center"/>
    </xf>
    <xf numFmtId="2" fontId="13" fillId="0" borderId="15" xfId="1" applyNumberFormat="1" applyFont="1" applyBorder="1" applyAlignment="1">
      <alignment horizontal="center"/>
    </xf>
    <xf numFmtId="2" fontId="17" fillId="0" borderId="47" xfId="1" applyNumberFormat="1" applyFont="1" applyBorder="1" applyAlignment="1">
      <alignment horizontal="center" vertical="center"/>
    </xf>
    <xf numFmtId="2" fontId="17" fillId="0" borderId="48" xfId="1" applyNumberFormat="1" applyFont="1" applyBorder="1" applyAlignment="1">
      <alignment horizontal="center" vertical="center"/>
    </xf>
    <xf numFmtId="2" fontId="17" fillId="0" borderId="49" xfId="1" applyNumberFormat="1" applyFont="1" applyBorder="1" applyAlignment="1">
      <alignment horizontal="center" vertical="center"/>
    </xf>
    <xf numFmtId="17" fontId="13" fillId="0" borderId="0" xfId="1" applyNumberFormat="1" applyFont="1" applyAlignment="1">
      <alignment horizontal="center" vertical="center"/>
    </xf>
    <xf numFmtId="0" fontId="16" fillId="0" borderId="25" xfId="1" applyFont="1" applyBorder="1" applyAlignment="1">
      <alignment horizontal="left" vertical="top" wrapText="1"/>
    </xf>
    <xf numFmtId="0" fontId="16" fillId="0" borderId="25" xfId="1" applyFont="1" applyBorder="1" applyAlignment="1">
      <alignment horizontal="left" vertical="top"/>
    </xf>
    <xf numFmtId="0" fontId="16" fillId="0" borderId="25" xfId="1" applyFont="1" applyFill="1" applyBorder="1" applyAlignment="1">
      <alignment horizontal="left" vertical="top" wrapText="1"/>
    </xf>
    <xf numFmtId="165" fontId="13" fillId="0" borderId="45" xfId="1" applyNumberFormat="1" applyFont="1" applyBorder="1" applyAlignment="1">
      <alignment horizontal="center"/>
    </xf>
    <xf numFmtId="165" fontId="13" fillId="0" borderId="46" xfId="1" applyNumberFormat="1" applyFont="1" applyBorder="1" applyAlignment="1">
      <alignment horizontal="center"/>
    </xf>
    <xf numFmtId="165" fontId="13" fillId="0" borderId="15" xfId="1" applyNumberFormat="1" applyFont="1" applyBorder="1" applyAlignment="1">
      <alignment horizontal="center"/>
    </xf>
    <xf numFmtId="2" fontId="12" fillId="0" borderId="57" xfId="0" applyNumberFormat="1" applyFont="1" applyBorder="1" applyAlignment="1">
      <alignment horizontal="center"/>
    </xf>
    <xf numFmtId="2" fontId="12" fillId="0" borderId="48" xfId="0" applyNumberFormat="1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4" fontId="7" fillId="5" borderId="9" xfId="1" applyNumberFormat="1" applyFont="1" applyFill="1" applyBorder="1" applyAlignment="1">
      <alignment horizontal="center"/>
    </xf>
    <xf numFmtId="2" fontId="3" fillId="5" borderId="9" xfId="1" applyNumberFormat="1" applyFont="1" applyFill="1" applyBorder="1" applyAlignment="1">
      <alignment horizontal="center"/>
    </xf>
    <xf numFmtId="14" fontId="3" fillId="5" borderId="9" xfId="1" applyNumberFormat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5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21" sqref="E21"/>
    </sheetView>
  </sheetViews>
  <sheetFormatPr defaultRowHeight="15" x14ac:dyDescent="0.25"/>
  <cols>
    <col min="1" max="1" width="9" style="1" customWidth="1"/>
    <col min="2" max="2" width="4.7109375" style="1" customWidth="1"/>
    <col min="3" max="3" width="18.85546875" style="1" customWidth="1"/>
    <col min="4" max="4" width="7.5703125" style="1" customWidth="1"/>
    <col min="5" max="5" width="9.42578125" style="1" customWidth="1"/>
    <col min="6" max="6" width="9" style="1" customWidth="1"/>
    <col min="7" max="7" width="10.7109375" style="1" customWidth="1"/>
    <col min="8" max="8" width="9.85546875" style="1" customWidth="1"/>
    <col min="9" max="9" width="10.140625" style="1" customWidth="1"/>
    <col min="10" max="10" width="10.42578125" style="1" customWidth="1"/>
    <col min="11" max="11" width="10.28515625" style="1" customWidth="1"/>
    <col min="12" max="12" width="10.140625" style="1" customWidth="1"/>
    <col min="13" max="13" width="10.28515625" style="1" customWidth="1"/>
    <col min="14" max="14" width="9.140625" style="1" customWidth="1"/>
    <col min="15" max="251" width="9.140625" style="1"/>
    <col min="252" max="252" width="14" style="1" customWidth="1"/>
    <col min="253" max="253" width="10.42578125" style="1" customWidth="1"/>
    <col min="254" max="254" width="26.7109375" style="1" customWidth="1"/>
    <col min="255" max="255" width="11.7109375" style="1" customWidth="1"/>
    <col min="256" max="256" width="12.7109375" style="1" customWidth="1"/>
    <col min="257" max="257" width="12" style="1" customWidth="1"/>
    <col min="258" max="507" width="9.140625" style="1"/>
    <col min="508" max="508" width="14" style="1" customWidth="1"/>
    <col min="509" max="509" width="10.42578125" style="1" customWidth="1"/>
    <col min="510" max="510" width="26.7109375" style="1" customWidth="1"/>
    <col min="511" max="511" width="11.7109375" style="1" customWidth="1"/>
    <col min="512" max="512" width="12.7109375" style="1" customWidth="1"/>
    <col min="513" max="513" width="12" style="1" customWidth="1"/>
    <col min="514" max="763" width="9.140625" style="1"/>
    <col min="764" max="764" width="14" style="1" customWidth="1"/>
    <col min="765" max="765" width="10.42578125" style="1" customWidth="1"/>
    <col min="766" max="766" width="26.7109375" style="1" customWidth="1"/>
    <col min="767" max="767" width="11.7109375" style="1" customWidth="1"/>
    <col min="768" max="768" width="12.7109375" style="1" customWidth="1"/>
    <col min="769" max="769" width="12" style="1" customWidth="1"/>
    <col min="770" max="1019" width="9.140625" style="1"/>
    <col min="1020" max="1020" width="14" style="1" customWidth="1"/>
    <col min="1021" max="1021" width="10.42578125" style="1" customWidth="1"/>
    <col min="1022" max="1022" width="26.7109375" style="1" customWidth="1"/>
    <col min="1023" max="1023" width="11.7109375" style="1" customWidth="1"/>
    <col min="1024" max="1024" width="12.7109375" style="1" customWidth="1"/>
    <col min="1025" max="1025" width="12" style="1" customWidth="1"/>
    <col min="1026" max="1275" width="9.140625" style="1"/>
    <col min="1276" max="1276" width="14" style="1" customWidth="1"/>
    <col min="1277" max="1277" width="10.42578125" style="1" customWidth="1"/>
    <col min="1278" max="1278" width="26.7109375" style="1" customWidth="1"/>
    <col min="1279" max="1279" width="11.7109375" style="1" customWidth="1"/>
    <col min="1280" max="1280" width="12.7109375" style="1" customWidth="1"/>
    <col min="1281" max="1281" width="12" style="1" customWidth="1"/>
    <col min="1282" max="1531" width="9.140625" style="1"/>
    <col min="1532" max="1532" width="14" style="1" customWidth="1"/>
    <col min="1533" max="1533" width="10.42578125" style="1" customWidth="1"/>
    <col min="1534" max="1534" width="26.7109375" style="1" customWidth="1"/>
    <col min="1535" max="1535" width="11.7109375" style="1" customWidth="1"/>
    <col min="1536" max="1536" width="12.7109375" style="1" customWidth="1"/>
    <col min="1537" max="1537" width="12" style="1" customWidth="1"/>
    <col min="1538" max="1787" width="9.140625" style="1"/>
    <col min="1788" max="1788" width="14" style="1" customWidth="1"/>
    <col min="1789" max="1789" width="10.42578125" style="1" customWidth="1"/>
    <col min="1790" max="1790" width="26.7109375" style="1" customWidth="1"/>
    <col min="1791" max="1791" width="11.7109375" style="1" customWidth="1"/>
    <col min="1792" max="1792" width="12.7109375" style="1" customWidth="1"/>
    <col min="1793" max="1793" width="12" style="1" customWidth="1"/>
    <col min="1794" max="2043" width="9.140625" style="1"/>
    <col min="2044" max="2044" width="14" style="1" customWidth="1"/>
    <col min="2045" max="2045" width="10.42578125" style="1" customWidth="1"/>
    <col min="2046" max="2046" width="26.7109375" style="1" customWidth="1"/>
    <col min="2047" max="2047" width="11.7109375" style="1" customWidth="1"/>
    <col min="2048" max="2048" width="12.7109375" style="1" customWidth="1"/>
    <col min="2049" max="2049" width="12" style="1" customWidth="1"/>
    <col min="2050" max="2299" width="9.140625" style="1"/>
    <col min="2300" max="2300" width="14" style="1" customWidth="1"/>
    <col min="2301" max="2301" width="10.42578125" style="1" customWidth="1"/>
    <col min="2302" max="2302" width="26.7109375" style="1" customWidth="1"/>
    <col min="2303" max="2303" width="11.7109375" style="1" customWidth="1"/>
    <col min="2304" max="2304" width="12.7109375" style="1" customWidth="1"/>
    <col min="2305" max="2305" width="12" style="1" customWidth="1"/>
    <col min="2306" max="2555" width="9.140625" style="1"/>
    <col min="2556" max="2556" width="14" style="1" customWidth="1"/>
    <col min="2557" max="2557" width="10.42578125" style="1" customWidth="1"/>
    <col min="2558" max="2558" width="26.7109375" style="1" customWidth="1"/>
    <col min="2559" max="2559" width="11.7109375" style="1" customWidth="1"/>
    <col min="2560" max="2560" width="12.7109375" style="1" customWidth="1"/>
    <col min="2561" max="2561" width="12" style="1" customWidth="1"/>
    <col min="2562" max="2811" width="9.140625" style="1"/>
    <col min="2812" max="2812" width="14" style="1" customWidth="1"/>
    <col min="2813" max="2813" width="10.42578125" style="1" customWidth="1"/>
    <col min="2814" max="2814" width="26.7109375" style="1" customWidth="1"/>
    <col min="2815" max="2815" width="11.7109375" style="1" customWidth="1"/>
    <col min="2816" max="2816" width="12.7109375" style="1" customWidth="1"/>
    <col min="2817" max="2817" width="12" style="1" customWidth="1"/>
    <col min="2818" max="3067" width="9.140625" style="1"/>
    <col min="3068" max="3068" width="14" style="1" customWidth="1"/>
    <col min="3069" max="3069" width="10.42578125" style="1" customWidth="1"/>
    <col min="3070" max="3070" width="26.7109375" style="1" customWidth="1"/>
    <col min="3071" max="3071" width="11.7109375" style="1" customWidth="1"/>
    <col min="3072" max="3072" width="12.7109375" style="1" customWidth="1"/>
    <col min="3073" max="3073" width="12" style="1" customWidth="1"/>
    <col min="3074" max="3323" width="9.140625" style="1"/>
    <col min="3324" max="3324" width="14" style="1" customWidth="1"/>
    <col min="3325" max="3325" width="10.42578125" style="1" customWidth="1"/>
    <col min="3326" max="3326" width="26.7109375" style="1" customWidth="1"/>
    <col min="3327" max="3327" width="11.7109375" style="1" customWidth="1"/>
    <col min="3328" max="3328" width="12.7109375" style="1" customWidth="1"/>
    <col min="3329" max="3329" width="12" style="1" customWidth="1"/>
    <col min="3330" max="3579" width="9.140625" style="1"/>
    <col min="3580" max="3580" width="14" style="1" customWidth="1"/>
    <col min="3581" max="3581" width="10.42578125" style="1" customWidth="1"/>
    <col min="3582" max="3582" width="26.7109375" style="1" customWidth="1"/>
    <col min="3583" max="3583" width="11.7109375" style="1" customWidth="1"/>
    <col min="3584" max="3584" width="12.7109375" style="1" customWidth="1"/>
    <col min="3585" max="3585" width="12" style="1" customWidth="1"/>
    <col min="3586" max="3835" width="9.140625" style="1"/>
    <col min="3836" max="3836" width="14" style="1" customWidth="1"/>
    <col min="3837" max="3837" width="10.42578125" style="1" customWidth="1"/>
    <col min="3838" max="3838" width="26.7109375" style="1" customWidth="1"/>
    <col min="3839" max="3839" width="11.7109375" style="1" customWidth="1"/>
    <col min="3840" max="3840" width="12.7109375" style="1" customWidth="1"/>
    <col min="3841" max="3841" width="12" style="1" customWidth="1"/>
    <col min="3842" max="4091" width="9.140625" style="1"/>
    <col min="4092" max="4092" width="14" style="1" customWidth="1"/>
    <col min="4093" max="4093" width="10.42578125" style="1" customWidth="1"/>
    <col min="4094" max="4094" width="26.7109375" style="1" customWidth="1"/>
    <col min="4095" max="4095" width="11.7109375" style="1" customWidth="1"/>
    <col min="4096" max="4096" width="12.7109375" style="1" customWidth="1"/>
    <col min="4097" max="4097" width="12" style="1" customWidth="1"/>
    <col min="4098" max="4347" width="9.140625" style="1"/>
    <col min="4348" max="4348" width="14" style="1" customWidth="1"/>
    <col min="4349" max="4349" width="10.42578125" style="1" customWidth="1"/>
    <col min="4350" max="4350" width="26.7109375" style="1" customWidth="1"/>
    <col min="4351" max="4351" width="11.7109375" style="1" customWidth="1"/>
    <col min="4352" max="4352" width="12.7109375" style="1" customWidth="1"/>
    <col min="4353" max="4353" width="12" style="1" customWidth="1"/>
    <col min="4354" max="4603" width="9.140625" style="1"/>
    <col min="4604" max="4604" width="14" style="1" customWidth="1"/>
    <col min="4605" max="4605" width="10.42578125" style="1" customWidth="1"/>
    <col min="4606" max="4606" width="26.7109375" style="1" customWidth="1"/>
    <col min="4607" max="4607" width="11.7109375" style="1" customWidth="1"/>
    <col min="4608" max="4608" width="12.7109375" style="1" customWidth="1"/>
    <col min="4609" max="4609" width="12" style="1" customWidth="1"/>
    <col min="4610" max="4859" width="9.140625" style="1"/>
    <col min="4860" max="4860" width="14" style="1" customWidth="1"/>
    <col min="4861" max="4861" width="10.42578125" style="1" customWidth="1"/>
    <col min="4862" max="4862" width="26.7109375" style="1" customWidth="1"/>
    <col min="4863" max="4863" width="11.7109375" style="1" customWidth="1"/>
    <col min="4864" max="4864" width="12.7109375" style="1" customWidth="1"/>
    <col min="4865" max="4865" width="12" style="1" customWidth="1"/>
    <col min="4866" max="5115" width="9.140625" style="1"/>
    <col min="5116" max="5116" width="14" style="1" customWidth="1"/>
    <col min="5117" max="5117" width="10.42578125" style="1" customWidth="1"/>
    <col min="5118" max="5118" width="26.7109375" style="1" customWidth="1"/>
    <col min="5119" max="5119" width="11.7109375" style="1" customWidth="1"/>
    <col min="5120" max="5120" width="12.7109375" style="1" customWidth="1"/>
    <col min="5121" max="5121" width="12" style="1" customWidth="1"/>
    <col min="5122" max="5371" width="9.140625" style="1"/>
    <col min="5372" max="5372" width="14" style="1" customWidth="1"/>
    <col min="5373" max="5373" width="10.42578125" style="1" customWidth="1"/>
    <col min="5374" max="5374" width="26.7109375" style="1" customWidth="1"/>
    <col min="5375" max="5375" width="11.7109375" style="1" customWidth="1"/>
    <col min="5376" max="5376" width="12.7109375" style="1" customWidth="1"/>
    <col min="5377" max="5377" width="12" style="1" customWidth="1"/>
    <col min="5378" max="5627" width="9.140625" style="1"/>
    <col min="5628" max="5628" width="14" style="1" customWidth="1"/>
    <col min="5629" max="5629" width="10.42578125" style="1" customWidth="1"/>
    <col min="5630" max="5630" width="26.7109375" style="1" customWidth="1"/>
    <col min="5631" max="5631" width="11.7109375" style="1" customWidth="1"/>
    <col min="5632" max="5632" width="12.7109375" style="1" customWidth="1"/>
    <col min="5633" max="5633" width="12" style="1" customWidth="1"/>
    <col min="5634" max="5883" width="9.140625" style="1"/>
    <col min="5884" max="5884" width="14" style="1" customWidth="1"/>
    <col min="5885" max="5885" width="10.42578125" style="1" customWidth="1"/>
    <col min="5886" max="5886" width="26.7109375" style="1" customWidth="1"/>
    <col min="5887" max="5887" width="11.7109375" style="1" customWidth="1"/>
    <col min="5888" max="5888" width="12.7109375" style="1" customWidth="1"/>
    <col min="5889" max="5889" width="12" style="1" customWidth="1"/>
    <col min="5890" max="6139" width="9.140625" style="1"/>
    <col min="6140" max="6140" width="14" style="1" customWidth="1"/>
    <col min="6141" max="6141" width="10.42578125" style="1" customWidth="1"/>
    <col min="6142" max="6142" width="26.7109375" style="1" customWidth="1"/>
    <col min="6143" max="6143" width="11.7109375" style="1" customWidth="1"/>
    <col min="6144" max="6144" width="12.7109375" style="1" customWidth="1"/>
    <col min="6145" max="6145" width="12" style="1" customWidth="1"/>
    <col min="6146" max="6395" width="9.140625" style="1"/>
    <col min="6396" max="6396" width="14" style="1" customWidth="1"/>
    <col min="6397" max="6397" width="10.42578125" style="1" customWidth="1"/>
    <col min="6398" max="6398" width="26.7109375" style="1" customWidth="1"/>
    <col min="6399" max="6399" width="11.7109375" style="1" customWidth="1"/>
    <col min="6400" max="6400" width="12.7109375" style="1" customWidth="1"/>
    <col min="6401" max="6401" width="12" style="1" customWidth="1"/>
    <col min="6402" max="6651" width="9.140625" style="1"/>
    <col min="6652" max="6652" width="14" style="1" customWidth="1"/>
    <col min="6653" max="6653" width="10.42578125" style="1" customWidth="1"/>
    <col min="6654" max="6654" width="26.7109375" style="1" customWidth="1"/>
    <col min="6655" max="6655" width="11.7109375" style="1" customWidth="1"/>
    <col min="6656" max="6656" width="12.7109375" style="1" customWidth="1"/>
    <col min="6657" max="6657" width="12" style="1" customWidth="1"/>
    <col min="6658" max="6907" width="9.140625" style="1"/>
    <col min="6908" max="6908" width="14" style="1" customWidth="1"/>
    <col min="6909" max="6909" width="10.42578125" style="1" customWidth="1"/>
    <col min="6910" max="6910" width="26.7109375" style="1" customWidth="1"/>
    <col min="6911" max="6911" width="11.7109375" style="1" customWidth="1"/>
    <col min="6912" max="6912" width="12.7109375" style="1" customWidth="1"/>
    <col min="6913" max="6913" width="12" style="1" customWidth="1"/>
    <col min="6914" max="7163" width="9.140625" style="1"/>
    <col min="7164" max="7164" width="14" style="1" customWidth="1"/>
    <col min="7165" max="7165" width="10.42578125" style="1" customWidth="1"/>
    <col min="7166" max="7166" width="26.7109375" style="1" customWidth="1"/>
    <col min="7167" max="7167" width="11.7109375" style="1" customWidth="1"/>
    <col min="7168" max="7168" width="12.7109375" style="1" customWidth="1"/>
    <col min="7169" max="7169" width="12" style="1" customWidth="1"/>
    <col min="7170" max="7419" width="9.140625" style="1"/>
    <col min="7420" max="7420" width="14" style="1" customWidth="1"/>
    <col min="7421" max="7421" width="10.42578125" style="1" customWidth="1"/>
    <col min="7422" max="7422" width="26.7109375" style="1" customWidth="1"/>
    <col min="7423" max="7423" width="11.7109375" style="1" customWidth="1"/>
    <col min="7424" max="7424" width="12.7109375" style="1" customWidth="1"/>
    <col min="7425" max="7425" width="12" style="1" customWidth="1"/>
    <col min="7426" max="7675" width="9.140625" style="1"/>
    <col min="7676" max="7676" width="14" style="1" customWidth="1"/>
    <col min="7677" max="7677" width="10.42578125" style="1" customWidth="1"/>
    <col min="7678" max="7678" width="26.7109375" style="1" customWidth="1"/>
    <col min="7679" max="7679" width="11.7109375" style="1" customWidth="1"/>
    <col min="7680" max="7680" width="12.7109375" style="1" customWidth="1"/>
    <col min="7681" max="7681" width="12" style="1" customWidth="1"/>
    <col min="7682" max="7931" width="9.140625" style="1"/>
    <col min="7932" max="7932" width="14" style="1" customWidth="1"/>
    <col min="7933" max="7933" width="10.42578125" style="1" customWidth="1"/>
    <col min="7934" max="7934" width="26.7109375" style="1" customWidth="1"/>
    <col min="7935" max="7935" width="11.7109375" style="1" customWidth="1"/>
    <col min="7936" max="7936" width="12.7109375" style="1" customWidth="1"/>
    <col min="7937" max="7937" width="12" style="1" customWidth="1"/>
    <col min="7938" max="8187" width="9.140625" style="1"/>
    <col min="8188" max="8188" width="14" style="1" customWidth="1"/>
    <col min="8189" max="8189" width="10.42578125" style="1" customWidth="1"/>
    <col min="8190" max="8190" width="26.7109375" style="1" customWidth="1"/>
    <col min="8191" max="8191" width="11.7109375" style="1" customWidth="1"/>
    <col min="8192" max="8192" width="12.7109375" style="1" customWidth="1"/>
    <col min="8193" max="8193" width="12" style="1" customWidth="1"/>
    <col min="8194" max="8443" width="9.140625" style="1"/>
    <col min="8444" max="8444" width="14" style="1" customWidth="1"/>
    <col min="8445" max="8445" width="10.42578125" style="1" customWidth="1"/>
    <col min="8446" max="8446" width="26.7109375" style="1" customWidth="1"/>
    <col min="8447" max="8447" width="11.7109375" style="1" customWidth="1"/>
    <col min="8448" max="8448" width="12.7109375" style="1" customWidth="1"/>
    <col min="8449" max="8449" width="12" style="1" customWidth="1"/>
    <col min="8450" max="8699" width="9.140625" style="1"/>
    <col min="8700" max="8700" width="14" style="1" customWidth="1"/>
    <col min="8701" max="8701" width="10.42578125" style="1" customWidth="1"/>
    <col min="8702" max="8702" width="26.7109375" style="1" customWidth="1"/>
    <col min="8703" max="8703" width="11.7109375" style="1" customWidth="1"/>
    <col min="8704" max="8704" width="12.7109375" style="1" customWidth="1"/>
    <col min="8705" max="8705" width="12" style="1" customWidth="1"/>
    <col min="8706" max="8955" width="9.140625" style="1"/>
    <col min="8956" max="8956" width="14" style="1" customWidth="1"/>
    <col min="8957" max="8957" width="10.42578125" style="1" customWidth="1"/>
    <col min="8958" max="8958" width="26.7109375" style="1" customWidth="1"/>
    <col min="8959" max="8959" width="11.7109375" style="1" customWidth="1"/>
    <col min="8960" max="8960" width="12.7109375" style="1" customWidth="1"/>
    <col min="8961" max="8961" width="12" style="1" customWidth="1"/>
    <col min="8962" max="9211" width="9.140625" style="1"/>
    <col min="9212" max="9212" width="14" style="1" customWidth="1"/>
    <col min="9213" max="9213" width="10.42578125" style="1" customWidth="1"/>
    <col min="9214" max="9214" width="26.7109375" style="1" customWidth="1"/>
    <col min="9215" max="9215" width="11.7109375" style="1" customWidth="1"/>
    <col min="9216" max="9216" width="12.7109375" style="1" customWidth="1"/>
    <col min="9217" max="9217" width="12" style="1" customWidth="1"/>
    <col min="9218" max="9467" width="9.140625" style="1"/>
    <col min="9468" max="9468" width="14" style="1" customWidth="1"/>
    <col min="9469" max="9469" width="10.42578125" style="1" customWidth="1"/>
    <col min="9470" max="9470" width="26.7109375" style="1" customWidth="1"/>
    <col min="9471" max="9471" width="11.7109375" style="1" customWidth="1"/>
    <col min="9472" max="9472" width="12.7109375" style="1" customWidth="1"/>
    <col min="9473" max="9473" width="12" style="1" customWidth="1"/>
    <col min="9474" max="9723" width="9.140625" style="1"/>
    <col min="9724" max="9724" width="14" style="1" customWidth="1"/>
    <col min="9725" max="9725" width="10.42578125" style="1" customWidth="1"/>
    <col min="9726" max="9726" width="26.7109375" style="1" customWidth="1"/>
    <col min="9727" max="9727" width="11.7109375" style="1" customWidth="1"/>
    <col min="9728" max="9728" width="12.7109375" style="1" customWidth="1"/>
    <col min="9729" max="9729" width="12" style="1" customWidth="1"/>
    <col min="9730" max="9979" width="9.140625" style="1"/>
    <col min="9980" max="9980" width="14" style="1" customWidth="1"/>
    <col min="9981" max="9981" width="10.42578125" style="1" customWidth="1"/>
    <col min="9982" max="9982" width="26.7109375" style="1" customWidth="1"/>
    <col min="9983" max="9983" width="11.7109375" style="1" customWidth="1"/>
    <col min="9984" max="9984" width="12.7109375" style="1" customWidth="1"/>
    <col min="9985" max="9985" width="12" style="1" customWidth="1"/>
    <col min="9986" max="10235" width="9.140625" style="1"/>
    <col min="10236" max="10236" width="14" style="1" customWidth="1"/>
    <col min="10237" max="10237" width="10.42578125" style="1" customWidth="1"/>
    <col min="10238" max="10238" width="26.7109375" style="1" customWidth="1"/>
    <col min="10239" max="10239" width="11.7109375" style="1" customWidth="1"/>
    <col min="10240" max="10240" width="12.7109375" style="1" customWidth="1"/>
    <col min="10241" max="10241" width="12" style="1" customWidth="1"/>
    <col min="10242" max="10491" width="9.140625" style="1"/>
    <col min="10492" max="10492" width="14" style="1" customWidth="1"/>
    <col min="10493" max="10493" width="10.42578125" style="1" customWidth="1"/>
    <col min="10494" max="10494" width="26.7109375" style="1" customWidth="1"/>
    <col min="10495" max="10495" width="11.7109375" style="1" customWidth="1"/>
    <col min="10496" max="10496" width="12.7109375" style="1" customWidth="1"/>
    <col min="10497" max="10497" width="12" style="1" customWidth="1"/>
    <col min="10498" max="10747" width="9.140625" style="1"/>
    <col min="10748" max="10748" width="14" style="1" customWidth="1"/>
    <col min="10749" max="10749" width="10.42578125" style="1" customWidth="1"/>
    <col min="10750" max="10750" width="26.7109375" style="1" customWidth="1"/>
    <col min="10751" max="10751" width="11.7109375" style="1" customWidth="1"/>
    <col min="10752" max="10752" width="12.7109375" style="1" customWidth="1"/>
    <col min="10753" max="10753" width="12" style="1" customWidth="1"/>
    <col min="10754" max="11003" width="9.140625" style="1"/>
    <col min="11004" max="11004" width="14" style="1" customWidth="1"/>
    <col min="11005" max="11005" width="10.42578125" style="1" customWidth="1"/>
    <col min="11006" max="11006" width="26.7109375" style="1" customWidth="1"/>
    <col min="11007" max="11007" width="11.7109375" style="1" customWidth="1"/>
    <col min="11008" max="11008" width="12.7109375" style="1" customWidth="1"/>
    <col min="11009" max="11009" width="12" style="1" customWidth="1"/>
    <col min="11010" max="11259" width="9.140625" style="1"/>
    <col min="11260" max="11260" width="14" style="1" customWidth="1"/>
    <col min="11261" max="11261" width="10.42578125" style="1" customWidth="1"/>
    <col min="11262" max="11262" width="26.7109375" style="1" customWidth="1"/>
    <col min="11263" max="11263" width="11.7109375" style="1" customWidth="1"/>
    <col min="11264" max="11264" width="12.7109375" style="1" customWidth="1"/>
    <col min="11265" max="11265" width="12" style="1" customWidth="1"/>
    <col min="11266" max="11515" width="9.140625" style="1"/>
    <col min="11516" max="11516" width="14" style="1" customWidth="1"/>
    <col min="11517" max="11517" width="10.42578125" style="1" customWidth="1"/>
    <col min="11518" max="11518" width="26.7109375" style="1" customWidth="1"/>
    <col min="11519" max="11519" width="11.7109375" style="1" customWidth="1"/>
    <col min="11520" max="11520" width="12.7109375" style="1" customWidth="1"/>
    <col min="11521" max="11521" width="12" style="1" customWidth="1"/>
    <col min="11522" max="11771" width="9.140625" style="1"/>
    <col min="11772" max="11772" width="14" style="1" customWidth="1"/>
    <col min="11773" max="11773" width="10.42578125" style="1" customWidth="1"/>
    <col min="11774" max="11774" width="26.7109375" style="1" customWidth="1"/>
    <col min="11775" max="11775" width="11.7109375" style="1" customWidth="1"/>
    <col min="11776" max="11776" width="12.7109375" style="1" customWidth="1"/>
    <col min="11777" max="11777" width="12" style="1" customWidth="1"/>
    <col min="11778" max="12027" width="9.140625" style="1"/>
    <col min="12028" max="12028" width="14" style="1" customWidth="1"/>
    <col min="12029" max="12029" width="10.42578125" style="1" customWidth="1"/>
    <col min="12030" max="12030" width="26.7109375" style="1" customWidth="1"/>
    <col min="12031" max="12031" width="11.7109375" style="1" customWidth="1"/>
    <col min="12032" max="12032" width="12.7109375" style="1" customWidth="1"/>
    <col min="12033" max="12033" width="12" style="1" customWidth="1"/>
    <col min="12034" max="12283" width="9.140625" style="1"/>
    <col min="12284" max="12284" width="14" style="1" customWidth="1"/>
    <col min="12285" max="12285" width="10.42578125" style="1" customWidth="1"/>
    <col min="12286" max="12286" width="26.7109375" style="1" customWidth="1"/>
    <col min="12287" max="12287" width="11.7109375" style="1" customWidth="1"/>
    <col min="12288" max="12288" width="12.7109375" style="1" customWidth="1"/>
    <col min="12289" max="12289" width="12" style="1" customWidth="1"/>
    <col min="12290" max="12539" width="9.140625" style="1"/>
    <col min="12540" max="12540" width="14" style="1" customWidth="1"/>
    <col min="12541" max="12541" width="10.42578125" style="1" customWidth="1"/>
    <col min="12542" max="12542" width="26.7109375" style="1" customWidth="1"/>
    <col min="12543" max="12543" width="11.7109375" style="1" customWidth="1"/>
    <col min="12544" max="12544" width="12.7109375" style="1" customWidth="1"/>
    <col min="12545" max="12545" width="12" style="1" customWidth="1"/>
    <col min="12546" max="12795" width="9.140625" style="1"/>
    <col min="12796" max="12796" width="14" style="1" customWidth="1"/>
    <col min="12797" max="12797" width="10.42578125" style="1" customWidth="1"/>
    <col min="12798" max="12798" width="26.7109375" style="1" customWidth="1"/>
    <col min="12799" max="12799" width="11.7109375" style="1" customWidth="1"/>
    <col min="12800" max="12800" width="12.7109375" style="1" customWidth="1"/>
    <col min="12801" max="12801" width="12" style="1" customWidth="1"/>
    <col min="12802" max="13051" width="9.140625" style="1"/>
    <col min="13052" max="13052" width="14" style="1" customWidth="1"/>
    <col min="13053" max="13053" width="10.42578125" style="1" customWidth="1"/>
    <col min="13054" max="13054" width="26.7109375" style="1" customWidth="1"/>
    <col min="13055" max="13055" width="11.7109375" style="1" customWidth="1"/>
    <col min="13056" max="13056" width="12.7109375" style="1" customWidth="1"/>
    <col min="13057" max="13057" width="12" style="1" customWidth="1"/>
    <col min="13058" max="13307" width="9.140625" style="1"/>
    <col min="13308" max="13308" width="14" style="1" customWidth="1"/>
    <col min="13309" max="13309" width="10.42578125" style="1" customWidth="1"/>
    <col min="13310" max="13310" width="26.7109375" style="1" customWidth="1"/>
    <col min="13311" max="13311" width="11.7109375" style="1" customWidth="1"/>
    <col min="13312" max="13312" width="12.7109375" style="1" customWidth="1"/>
    <col min="13313" max="13313" width="12" style="1" customWidth="1"/>
    <col min="13314" max="13563" width="9.140625" style="1"/>
    <col min="13564" max="13564" width="14" style="1" customWidth="1"/>
    <col min="13565" max="13565" width="10.42578125" style="1" customWidth="1"/>
    <col min="13566" max="13566" width="26.7109375" style="1" customWidth="1"/>
    <col min="13567" max="13567" width="11.7109375" style="1" customWidth="1"/>
    <col min="13568" max="13568" width="12.7109375" style="1" customWidth="1"/>
    <col min="13569" max="13569" width="12" style="1" customWidth="1"/>
    <col min="13570" max="13819" width="9.140625" style="1"/>
    <col min="13820" max="13820" width="14" style="1" customWidth="1"/>
    <col min="13821" max="13821" width="10.42578125" style="1" customWidth="1"/>
    <col min="13822" max="13822" width="26.7109375" style="1" customWidth="1"/>
    <col min="13823" max="13823" width="11.7109375" style="1" customWidth="1"/>
    <col min="13824" max="13824" width="12.7109375" style="1" customWidth="1"/>
    <col min="13825" max="13825" width="12" style="1" customWidth="1"/>
    <col min="13826" max="14075" width="9.140625" style="1"/>
    <col min="14076" max="14076" width="14" style="1" customWidth="1"/>
    <col min="14077" max="14077" width="10.42578125" style="1" customWidth="1"/>
    <col min="14078" max="14078" width="26.7109375" style="1" customWidth="1"/>
    <col min="14079" max="14079" width="11.7109375" style="1" customWidth="1"/>
    <col min="14080" max="14080" width="12.7109375" style="1" customWidth="1"/>
    <col min="14081" max="14081" width="12" style="1" customWidth="1"/>
    <col min="14082" max="14331" width="9.140625" style="1"/>
    <col min="14332" max="14332" width="14" style="1" customWidth="1"/>
    <col min="14333" max="14333" width="10.42578125" style="1" customWidth="1"/>
    <col min="14334" max="14334" width="26.7109375" style="1" customWidth="1"/>
    <col min="14335" max="14335" width="11.7109375" style="1" customWidth="1"/>
    <col min="14336" max="14336" width="12.7109375" style="1" customWidth="1"/>
    <col min="14337" max="14337" width="12" style="1" customWidth="1"/>
    <col min="14338" max="14587" width="9.140625" style="1"/>
    <col min="14588" max="14588" width="14" style="1" customWidth="1"/>
    <col min="14589" max="14589" width="10.42578125" style="1" customWidth="1"/>
    <col min="14590" max="14590" width="26.7109375" style="1" customWidth="1"/>
    <col min="14591" max="14591" width="11.7109375" style="1" customWidth="1"/>
    <col min="14592" max="14592" width="12.7109375" style="1" customWidth="1"/>
    <col min="14593" max="14593" width="12" style="1" customWidth="1"/>
    <col min="14594" max="14843" width="9.140625" style="1"/>
    <col min="14844" max="14844" width="14" style="1" customWidth="1"/>
    <col min="14845" max="14845" width="10.42578125" style="1" customWidth="1"/>
    <col min="14846" max="14846" width="26.7109375" style="1" customWidth="1"/>
    <col min="14847" max="14847" width="11.7109375" style="1" customWidth="1"/>
    <col min="14848" max="14848" width="12.7109375" style="1" customWidth="1"/>
    <col min="14849" max="14849" width="12" style="1" customWidth="1"/>
    <col min="14850" max="15099" width="9.140625" style="1"/>
    <col min="15100" max="15100" width="14" style="1" customWidth="1"/>
    <col min="15101" max="15101" width="10.42578125" style="1" customWidth="1"/>
    <col min="15102" max="15102" width="26.7109375" style="1" customWidth="1"/>
    <col min="15103" max="15103" width="11.7109375" style="1" customWidth="1"/>
    <col min="15104" max="15104" width="12.7109375" style="1" customWidth="1"/>
    <col min="15105" max="15105" width="12" style="1" customWidth="1"/>
    <col min="15106" max="15355" width="9.140625" style="1"/>
    <col min="15356" max="15356" width="14" style="1" customWidth="1"/>
    <col min="15357" max="15357" width="10.42578125" style="1" customWidth="1"/>
    <col min="15358" max="15358" width="26.7109375" style="1" customWidth="1"/>
    <col min="15359" max="15359" width="11.7109375" style="1" customWidth="1"/>
    <col min="15360" max="15360" width="12.7109375" style="1" customWidth="1"/>
    <col min="15361" max="15361" width="12" style="1" customWidth="1"/>
    <col min="15362" max="15611" width="9.140625" style="1"/>
    <col min="15612" max="15612" width="14" style="1" customWidth="1"/>
    <col min="15613" max="15613" width="10.42578125" style="1" customWidth="1"/>
    <col min="15614" max="15614" width="26.7109375" style="1" customWidth="1"/>
    <col min="15615" max="15615" width="11.7109375" style="1" customWidth="1"/>
    <col min="15616" max="15616" width="12.7109375" style="1" customWidth="1"/>
    <col min="15617" max="15617" width="12" style="1" customWidth="1"/>
    <col min="15618" max="15867" width="9.140625" style="1"/>
    <col min="15868" max="15868" width="14" style="1" customWidth="1"/>
    <col min="15869" max="15869" width="10.42578125" style="1" customWidth="1"/>
    <col min="15870" max="15870" width="26.7109375" style="1" customWidth="1"/>
    <col min="15871" max="15871" width="11.7109375" style="1" customWidth="1"/>
    <col min="15872" max="15872" width="12.7109375" style="1" customWidth="1"/>
    <col min="15873" max="15873" width="12" style="1" customWidth="1"/>
    <col min="15874" max="16123" width="9.140625" style="1"/>
    <col min="16124" max="16124" width="14" style="1" customWidth="1"/>
    <col min="16125" max="16125" width="10.42578125" style="1" customWidth="1"/>
    <col min="16126" max="16126" width="26.7109375" style="1" customWidth="1"/>
    <col min="16127" max="16127" width="11.7109375" style="1" customWidth="1"/>
    <col min="16128" max="16128" width="12.7109375" style="1" customWidth="1"/>
    <col min="16129" max="16129" width="12" style="1" customWidth="1"/>
    <col min="16130" max="16384" width="9.140625" style="1"/>
  </cols>
  <sheetData>
    <row r="1" spans="1:14" ht="102" customHeight="1" x14ac:dyDescent="0.25">
      <c r="A1" s="198" t="s">
        <v>0</v>
      </c>
      <c r="B1" s="199"/>
      <c r="C1" s="199"/>
      <c r="D1" s="199"/>
      <c r="E1" s="200"/>
      <c r="F1" s="195" t="s">
        <v>550</v>
      </c>
      <c r="G1" s="195" t="s">
        <v>531</v>
      </c>
      <c r="H1" s="195" t="s">
        <v>538</v>
      </c>
      <c r="I1" s="195" t="s">
        <v>539</v>
      </c>
      <c r="J1" s="195" t="s">
        <v>553</v>
      </c>
      <c r="K1" s="195" t="s">
        <v>552</v>
      </c>
      <c r="L1" s="195" t="s">
        <v>541</v>
      </c>
      <c r="M1" s="2"/>
    </row>
    <row r="2" spans="1:14" ht="39" customHeight="1" x14ac:dyDescent="0.25">
      <c r="A2" s="201"/>
      <c r="B2" s="202"/>
      <c r="C2" s="202"/>
      <c r="D2" s="202"/>
      <c r="E2" s="203"/>
      <c r="F2" s="196"/>
      <c r="G2" s="196"/>
      <c r="H2" s="196"/>
      <c r="I2" s="196"/>
      <c r="J2" s="196"/>
      <c r="K2" s="196"/>
      <c r="L2" s="196"/>
      <c r="M2" s="2"/>
    </row>
    <row r="3" spans="1:14" x14ac:dyDescent="0.25">
      <c r="A3" s="73" t="s">
        <v>2</v>
      </c>
      <c r="B3" s="73" t="s">
        <v>3</v>
      </c>
      <c r="C3" s="73" t="s">
        <v>4</v>
      </c>
      <c r="D3" s="73" t="s">
        <v>5</v>
      </c>
      <c r="E3" s="72" t="s">
        <v>1</v>
      </c>
      <c r="F3" s="64" t="s">
        <v>529</v>
      </c>
      <c r="G3" s="64" t="s">
        <v>532</v>
      </c>
      <c r="H3" s="64" t="s">
        <v>532</v>
      </c>
      <c r="I3" s="64" t="s">
        <v>532</v>
      </c>
      <c r="J3" s="64" t="s">
        <v>534</v>
      </c>
      <c r="K3" s="64" t="s">
        <v>551</v>
      </c>
      <c r="L3" s="64" t="s">
        <v>542</v>
      </c>
      <c r="M3" s="2"/>
    </row>
    <row r="4" spans="1:14" x14ac:dyDescent="0.25">
      <c r="A4" s="197" t="s">
        <v>6</v>
      </c>
      <c r="B4" s="73" t="s">
        <v>7</v>
      </c>
      <c r="C4" s="74" t="s">
        <v>8</v>
      </c>
      <c r="D4" s="94">
        <v>3.78</v>
      </c>
      <c r="E4" s="113">
        <v>42653</v>
      </c>
      <c r="F4" s="75"/>
      <c r="G4" s="75"/>
      <c r="H4" s="229">
        <v>100</v>
      </c>
      <c r="I4" s="75"/>
      <c r="J4" s="75">
        <v>9</v>
      </c>
      <c r="K4" s="75"/>
      <c r="L4" s="75">
        <v>1</v>
      </c>
      <c r="M4" s="3"/>
      <c r="N4" s="4"/>
    </row>
    <row r="5" spans="1:14" x14ac:dyDescent="0.25">
      <c r="A5" s="197"/>
      <c r="B5" s="73" t="s">
        <v>9</v>
      </c>
      <c r="C5" s="74" t="s">
        <v>10</v>
      </c>
      <c r="D5" s="94">
        <v>2.9</v>
      </c>
      <c r="E5" s="113">
        <v>42647</v>
      </c>
      <c r="F5" s="75">
        <v>2.9</v>
      </c>
      <c r="G5" s="75"/>
      <c r="H5" s="75"/>
      <c r="I5" s="75"/>
      <c r="J5" s="75"/>
      <c r="K5" s="75"/>
      <c r="L5" s="75"/>
      <c r="M5" s="3"/>
      <c r="N5" s="4"/>
    </row>
    <row r="6" spans="1:14" x14ac:dyDescent="0.25">
      <c r="A6" s="197"/>
      <c r="B6" s="73" t="s">
        <v>11</v>
      </c>
      <c r="C6" s="74" t="s">
        <v>12</v>
      </c>
      <c r="D6" s="94">
        <v>7.13</v>
      </c>
      <c r="E6" s="111"/>
      <c r="F6" s="75"/>
      <c r="G6" s="75"/>
      <c r="H6" s="75"/>
      <c r="I6" s="75"/>
      <c r="J6" s="75"/>
      <c r="K6" s="75"/>
      <c r="L6" s="75"/>
      <c r="M6" s="3"/>
      <c r="N6" s="4"/>
    </row>
    <row r="7" spans="1:14" ht="15" customHeight="1" x14ac:dyDescent="0.25">
      <c r="A7" s="197"/>
      <c r="B7" s="73" t="s">
        <v>13</v>
      </c>
      <c r="C7" s="74" t="s">
        <v>14</v>
      </c>
      <c r="D7" s="93">
        <v>0.8</v>
      </c>
      <c r="E7" s="115"/>
      <c r="F7" s="93"/>
      <c r="G7" s="93"/>
      <c r="H7" s="93"/>
      <c r="I7" s="93"/>
      <c r="J7" s="93"/>
      <c r="K7" s="93"/>
      <c r="L7" s="93"/>
      <c r="M7" s="3"/>
      <c r="N7" s="4"/>
    </row>
    <row r="8" spans="1:14" x14ac:dyDescent="0.25">
      <c r="A8" s="197"/>
      <c r="B8" s="73" t="s">
        <v>15</v>
      </c>
      <c r="C8" s="74" t="s">
        <v>16</v>
      </c>
      <c r="D8" s="94">
        <v>1.32</v>
      </c>
      <c r="E8" s="111"/>
      <c r="F8" s="94"/>
      <c r="G8" s="94"/>
      <c r="H8" s="94"/>
      <c r="I8" s="94"/>
      <c r="J8" s="94"/>
      <c r="K8" s="94"/>
      <c r="L8" s="94"/>
      <c r="M8" s="3"/>
      <c r="N8" s="4"/>
    </row>
    <row r="9" spans="1:14" ht="24.75" x14ac:dyDescent="0.25">
      <c r="A9" s="197"/>
      <c r="B9" s="73" t="s">
        <v>17</v>
      </c>
      <c r="C9" s="74" t="s">
        <v>18</v>
      </c>
      <c r="D9" s="94">
        <v>1.86</v>
      </c>
      <c r="E9" s="111"/>
      <c r="F9" s="94"/>
      <c r="G9" s="94"/>
      <c r="H9" s="94"/>
      <c r="I9" s="94"/>
      <c r="J9" s="94"/>
      <c r="K9" s="94"/>
      <c r="L9" s="94"/>
      <c r="M9" s="3"/>
      <c r="N9" s="4"/>
    </row>
    <row r="10" spans="1:14" x14ac:dyDescent="0.25">
      <c r="A10" s="197"/>
      <c r="B10" s="73" t="s">
        <v>19</v>
      </c>
      <c r="C10" s="74" t="s">
        <v>20</v>
      </c>
      <c r="D10" s="94">
        <v>3.26</v>
      </c>
      <c r="E10" s="111"/>
      <c r="F10" s="94"/>
      <c r="G10" s="94"/>
      <c r="H10" s="94"/>
      <c r="I10" s="94"/>
      <c r="J10" s="94"/>
      <c r="K10" s="94"/>
      <c r="L10" s="94"/>
      <c r="M10" s="3"/>
      <c r="N10" s="4"/>
    </row>
    <row r="11" spans="1:14" ht="24.75" x14ac:dyDescent="0.25">
      <c r="A11" s="197"/>
      <c r="B11" s="73" t="s">
        <v>21</v>
      </c>
      <c r="C11" s="74" t="s">
        <v>22</v>
      </c>
      <c r="D11" s="94">
        <v>3.3</v>
      </c>
      <c r="E11" s="111"/>
      <c r="F11" s="94"/>
      <c r="G11" s="94"/>
      <c r="H11" s="94"/>
      <c r="I11" s="94"/>
      <c r="J11" s="94"/>
      <c r="K11" s="94"/>
      <c r="L11" s="94"/>
      <c r="M11" s="3"/>
      <c r="N11" s="4"/>
    </row>
    <row r="12" spans="1:14" x14ac:dyDescent="0.25">
      <c r="A12" s="197"/>
      <c r="B12" s="73" t="s">
        <v>23</v>
      </c>
      <c r="C12" s="74" t="s">
        <v>24</v>
      </c>
      <c r="D12" s="94">
        <v>0.59499999999999997</v>
      </c>
      <c r="E12" s="111"/>
      <c r="F12" s="75"/>
      <c r="G12" s="75"/>
      <c r="H12" s="75"/>
      <c r="I12" s="75"/>
      <c r="J12" s="75"/>
      <c r="K12" s="75"/>
      <c r="L12" s="75"/>
      <c r="M12" s="3"/>
      <c r="N12" s="4"/>
    </row>
    <row r="13" spans="1:14" x14ac:dyDescent="0.25">
      <c r="A13" s="197"/>
      <c r="B13" s="73" t="s">
        <v>25</v>
      </c>
      <c r="C13" s="74" t="s">
        <v>26</v>
      </c>
      <c r="D13" s="94">
        <v>1.73</v>
      </c>
      <c r="E13" s="111"/>
      <c r="F13" s="75"/>
      <c r="G13" s="75"/>
      <c r="H13" s="75"/>
      <c r="I13" s="75"/>
      <c r="J13" s="75"/>
      <c r="K13" s="75"/>
      <c r="L13" s="75"/>
      <c r="M13" s="3"/>
      <c r="N13" s="4"/>
    </row>
    <row r="14" spans="1:14" x14ac:dyDescent="0.25">
      <c r="A14" s="197"/>
      <c r="B14" s="73" t="s">
        <v>27</v>
      </c>
      <c r="C14" s="74" t="s">
        <v>28</v>
      </c>
      <c r="D14" s="94">
        <v>0.96099999999999997</v>
      </c>
      <c r="E14" s="111"/>
      <c r="F14" s="75"/>
      <c r="G14" s="75"/>
      <c r="H14" s="75"/>
      <c r="I14" s="75"/>
      <c r="J14" s="75"/>
      <c r="K14" s="75"/>
      <c r="L14" s="75"/>
      <c r="M14" s="3"/>
      <c r="N14" s="4"/>
    </row>
    <row r="15" spans="1:14" x14ac:dyDescent="0.25">
      <c r="A15" s="197"/>
      <c r="B15" s="73" t="s">
        <v>29</v>
      </c>
      <c r="C15" s="76" t="s">
        <v>30</v>
      </c>
      <c r="D15" s="94">
        <v>2.35</v>
      </c>
      <c r="E15" s="230">
        <v>42662</v>
      </c>
      <c r="F15" s="75"/>
      <c r="G15" s="75">
        <v>192</v>
      </c>
      <c r="H15" s="75"/>
      <c r="I15" s="75"/>
      <c r="J15" s="75"/>
      <c r="M15" s="3"/>
      <c r="N15" s="4"/>
    </row>
    <row r="16" spans="1:14" x14ac:dyDescent="0.25">
      <c r="A16" s="197"/>
      <c r="B16" s="73"/>
      <c r="C16" s="76"/>
      <c r="D16" s="94"/>
      <c r="E16" s="230">
        <v>42663</v>
      </c>
      <c r="F16" s="75"/>
      <c r="G16" s="75">
        <v>216</v>
      </c>
      <c r="H16" s="75"/>
      <c r="I16" s="75"/>
      <c r="J16" s="75"/>
      <c r="K16" s="75"/>
      <c r="L16" s="75"/>
      <c r="M16" s="3"/>
      <c r="N16" s="4"/>
    </row>
    <row r="17" spans="1:14" x14ac:dyDescent="0.25">
      <c r="A17" s="197"/>
      <c r="B17" s="73"/>
      <c r="C17" s="76"/>
      <c r="D17" s="94"/>
      <c r="E17" s="230">
        <v>42664</v>
      </c>
      <c r="F17" s="75"/>
      <c r="G17" s="75">
        <v>192</v>
      </c>
      <c r="H17" s="75"/>
      <c r="I17" s="75"/>
      <c r="J17" s="75"/>
      <c r="K17" s="75"/>
      <c r="L17" s="75"/>
      <c r="M17" s="3"/>
      <c r="N17" s="4"/>
    </row>
    <row r="18" spans="1:14" x14ac:dyDescent="0.25">
      <c r="A18" s="197"/>
      <c r="B18" s="73"/>
      <c r="C18" s="76"/>
      <c r="D18" s="94"/>
      <c r="E18" s="230">
        <v>42667</v>
      </c>
      <c r="F18" s="75"/>
      <c r="G18" s="75"/>
      <c r="H18" s="75"/>
      <c r="I18" s="75">
        <v>140</v>
      </c>
      <c r="J18" s="75"/>
      <c r="K18" s="75"/>
      <c r="L18" s="75"/>
      <c r="M18" s="3"/>
      <c r="N18" s="4"/>
    </row>
    <row r="19" spans="1:14" x14ac:dyDescent="0.25">
      <c r="A19" s="197"/>
      <c r="B19" s="73"/>
      <c r="C19" s="76"/>
      <c r="D19" s="94"/>
      <c r="E19" s="230">
        <v>42668</v>
      </c>
      <c r="F19" s="75"/>
      <c r="G19" s="75"/>
      <c r="H19" s="75"/>
      <c r="I19" s="75">
        <v>192</v>
      </c>
      <c r="J19" s="75"/>
      <c r="K19" s="75"/>
      <c r="L19" s="75"/>
      <c r="M19" s="3"/>
      <c r="N19" s="4"/>
    </row>
    <row r="20" spans="1:14" x14ac:dyDescent="0.25">
      <c r="A20" s="197"/>
      <c r="B20" s="73"/>
      <c r="C20" s="76"/>
      <c r="D20" s="94"/>
      <c r="E20" s="230">
        <v>42669</v>
      </c>
      <c r="F20" s="75"/>
      <c r="G20" s="75"/>
      <c r="H20" s="75"/>
      <c r="I20" s="75">
        <v>192</v>
      </c>
      <c r="J20" s="75"/>
      <c r="K20" s="75"/>
      <c r="L20" s="75"/>
      <c r="M20" s="3"/>
      <c r="N20" s="4"/>
    </row>
    <row r="21" spans="1:14" x14ac:dyDescent="0.25">
      <c r="A21" s="197"/>
      <c r="B21" s="73"/>
      <c r="C21" s="76"/>
      <c r="D21" s="94"/>
      <c r="E21" s="230">
        <v>42670</v>
      </c>
      <c r="F21" s="75"/>
      <c r="G21" s="75"/>
      <c r="H21" s="75"/>
      <c r="I21" s="75"/>
      <c r="J21" s="75"/>
      <c r="K21" s="75">
        <v>1</v>
      </c>
      <c r="L21" s="75">
        <v>1</v>
      </c>
      <c r="M21" s="3"/>
      <c r="N21" s="4"/>
    </row>
    <row r="22" spans="1:14" x14ac:dyDescent="0.25">
      <c r="A22" s="197"/>
      <c r="B22" s="73" t="s">
        <v>31</v>
      </c>
      <c r="C22" s="77" t="s">
        <v>32</v>
      </c>
      <c r="D22" s="94">
        <v>2.198</v>
      </c>
      <c r="E22" s="230">
        <v>42661</v>
      </c>
      <c r="F22" s="75"/>
      <c r="G22" s="75">
        <v>24</v>
      </c>
      <c r="H22" s="75"/>
      <c r="I22" s="75"/>
      <c r="J22" s="75"/>
      <c r="K22" s="75">
        <v>1</v>
      </c>
      <c r="L22" s="75"/>
      <c r="M22" s="3"/>
      <c r="N22" s="4"/>
    </row>
    <row r="23" spans="1:14" x14ac:dyDescent="0.25">
      <c r="A23" s="197"/>
      <c r="B23" s="73" t="s">
        <v>33</v>
      </c>
      <c r="C23" s="77" t="s">
        <v>34</v>
      </c>
      <c r="D23" s="94">
        <v>1.0489999999999999</v>
      </c>
      <c r="E23" s="111"/>
      <c r="F23" s="75"/>
      <c r="G23" s="75"/>
      <c r="H23" s="75"/>
      <c r="I23" s="75"/>
      <c r="J23" s="75"/>
      <c r="K23" s="75"/>
      <c r="L23" s="75"/>
      <c r="M23" s="3"/>
      <c r="N23" s="4"/>
    </row>
    <row r="24" spans="1:14" x14ac:dyDescent="0.25">
      <c r="A24" s="197"/>
      <c r="B24" s="73" t="s">
        <v>35</v>
      </c>
      <c r="C24" s="77" t="s">
        <v>36</v>
      </c>
      <c r="D24" s="94">
        <v>0.70699999999999996</v>
      </c>
      <c r="E24" s="111"/>
      <c r="F24" s="78"/>
      <c r="G24" s="78"/>
      <c r="H24" s="78"/>
      <c r="I24" s="78"/>
      <c r="J24" s="78"/>
      <c r="K24" s="78"/>
      <c r="L24" s="78"/>
      <c r="M24" s="3"/>
      <c r="N24" s="4"/>
    </row>
    <row r="25" spans="1:14" ht="24.75" x14ac:dyDescent="0.25">
      <c r="A25" s="197"/>
      <c r="B25" s="73" t="s">
        <v>37</v>
      </c>
      <c r="C25" s="77" t="s">
        <v>38</v>
      </c>
      <c r="D25" s="94">
        <v>1.5860000000000001</v>
      </c>
      <c r="E25" s="111"/>
      <c r="F25" s="75"/>
      <c r="G25" s="75"/>
      <c r="H25" s="75"/>
      <c r="I25" s="75"/>
      <c r="J25" s="75"/>
      <c r="K25" s="75"/>
      <c r="L25" s="75"/>
      <c r="M25" s="3"/>
      <c r="N25" s="4"/>
    </row>
    <row r="26" spans="1:14" x14ac:dyDescent="0.25">
      <c r="A26" s="197"/>
      <c r="B26" s="73" t="s">
        <v>39</v>
      </c>
      <c r="C26" s="77" t="s">
        <v>40</v>
      </c>
      <c r="D26" s="94">
        <v>3.71</v>
      </c>
      <c r="E26" s="111"/>
      <c r="F26" s="75"/>
      <c r="G26" s="75"/>
      <c r="H26" s="75"/>
      <c r="I26" s="75"/>
      <c r="J26" s="75"/>
      <c r="K26" s="75"/>
      <c r="L26" s="75"/>
      <c r="M26" s="3"/>
      <c r="N26" s="4"/>
    </row>
    <row r="27" spans="1:14" x14ac:dyDescent="0.25">
      <c r="A27" s="197"/>
      <c r="B27" s="73" t="s">
        <v>41</v>
      </c>
      <c r="C27" s="77" t="s">
        <v>42</v>
      </c>
      <c r="D27" s="94">
        <v>0.84</v>
      </c>
      <c r="E27" s="111"/>
      <c r="F27" s="75"/>
      <c r="G27" s="75"/>
      <c r="H27" s="75"/>
      <c r="I27" s="75"/>
      <c r="J27" s="75"/>
      <c r="K27" s="75"/>
      <c r="L27" s="75"/>
      <c r="M27" s="3"/>
      <c r="N27" s="4"/>
    </row>
    <row r="28" spans="1:14" x14ac:dyDescent="0.25">
      <c r="A28" s="197"/>
      <c r="B28" s="73" t="s">
        <v>43</v>
      </c>
      <c r="C28" s="77" t="s">
        <v>44</v>
      </c>
      <c r="D28" s="94">
        <v>0.56999999999999995</v>
      </c>
      <c r="E28" s="111"/>
      <c r="F28" s="75"/>
      <c r="G28" s="75"/>
      <c r="H28" s="75"/>
      <c r="I28" s="75"/>
      <c r="J28" s="75"/>
      <c r="K28" s="75"/>
      <c r="L28" s="75"/>
      <c r="M28" s="3"/>
      <c r="N28" s="4"/>
    </row>
    <row r="29" spans="1:14" x14ac:dyDescent="0.25">
      <c r="A29" s="197"/>
      <c r="B29" s="73" t="s">
        <v>45</v>
      </c>
      <c r="C29" s="77" t="s">
        <v>46</v>
      </c>
      <c r="D29" s="94">
        <v>2.58</v>
      </c>
      <c r="E29" s="111"/>
      <c r="F29" s="75"/>
      <c r="G29" s="75"/>
      <c r="H29" s="75"/>
      <c r="I29" s="75"/>
      <c r="J29" s="75"/>
      <c r="K29" s="75"/>
      <c r="L29" s="75"/>
      <c r="M29" s="3"/>
      <c r="N29" s="4"/>
    </row>
    <row r="30" spans="1:14" x14ac:dyDescent="0.25">
      <c r="A30" s="197"/>
      <c r="B30" s="73" t="s">
        <v>47</v>
      </c>
      <c r="C30" s="77" t="s">
        <v>48</v>
      </c>
      <c r="D30" s="94">
        <v>3.6</v>
      </c>
      <c r="E30" s="111"/>
      <c r="F30" s="75"/>
      <c r="G30" s="75"/>
      <c r="H30" s="75"/>
      <c r="I30" s="75"/>
      <c r="J30" s="75"/>
      <c r="K30" s="75"/>
      <c r="L30" s="75"/>
      <c r="M30" s="3"/>
      <c r="N30" s="4"/>
    </row>
    <row r="31" spans="1:14" x14ac:dyDescent="0.25">
      <c r="A31" s="197"/>
      <c r="B31" s="73" t="s">
        <v>49</v>
      </c>
      <c r="C31" s="65" t="s">
        <v>50</v>
      </c>
      <c r="D31" s="94">
        <v>4.9000000000000004</v>
      </c>
      <c r="E31" s="111"/>
      <c r="F31" s="75"/>
      <c r="G31" s="75"/>
      <c r="H31" s="75"/>
      <c r="I31" s="75"/>
      <c r="J31" s="75"/>
      <c r="K31" s="75"/>
      <c r="L31" s="75"/>
      <c r="M31" s="3"/>
      <c r="N31" s="4"/>
    </row>
    <row r="32" spans="1:14" x14ac:dyDescent="0.25">
      <c r="A32" s="197"/>
      <c r="B32" s="73" t="s">
        <v>51</v>
      </c>
      <c r="C32" s="77" t="s">
        <v>52</v>
      </c>
      <c r="D32" s="94">
        <v>0.39</v>
      </c>
      <c r="E32" s="111"/>
      <c r="F32" s="75"/>
      <c r="G32" s="75"/>
      <c r="H32" s="75"/>
      <c r="I32" s="75"/>
      <c r="J32" s="75"/>
      <c r="K32" s="75"/>
      <c r="L32" s="75"/>
      <c r="M32" s="3"/>
      <c r="N32" s="4"/>
    </row>
    <row r="33" spans="1:14" x14ac:dyDescent="0.25">
      <c r="A33" s="197"/>
      <c r="B33" s="73" t="s">
        <v>53</v>
      </c>
      <c r="C33" s="77" t="s">
        <v>54</v>
      </c>
      <c r="D33" s="94">
        <v>1.44</v>
      </c>
      <c r="E33" s="111"/>
      <c r="F33" s="75"/>
      <c r="G33" s="75"/>
      <c r="H33" s="75"/>
      <c r="I33" s="75"/>
      <c r="J33" s="75"/>
      <c r="K33" s="75"/>
      <c r="L33" s="75"/>
      <c r="M33" s="3"/>
      <c r="N33" s="4"/>
    </row>
    <row r="34" spans="1:14" ht="24.75" x14ac:dyDescent="0.25">
      <c r="A34" s="197"/>
      <c r="B34" s="73" t="s">
        <v>55</v>
      </c>
      <c r="C34" s="77" t="s">
        <v>56</v>
      </c>
      <c r="D34" s="94">
        <v>3</v>
      </c>
      <c r="E34" s="111"/>
      <c r="F34" s="94"/>
      <c r="G34" s="94"/>
      <c r="H34" s="94"/>
      <c r="I34" s="94"/>
      <c r="J34" s="94"/>
      <c r="K34" s="94"/>
      <c r="L34" s="94"/>
      <c r="M34" s="3"/>
      <c r="N34" s="4"/>
    </row>
    <row r="35" spans="1:14" ht="24.75" x14ac:dyDescent="0.25">
      <c r="A35" s="197"/>
      <c r="B35" s="73" t="s">
        <v>57</v>
      </c>
      <c r="C35" s="77" t="s">
        <v>58</v>
      </c>
      <c r="D35" s="94">
        <v>0.7</v>
      </c>
      <c r="E35" s="111"/>
      <c r="F35" s="94"/>
      <c r="G35" s="94"/>
      <c r="H35" s="94"/>
      <c r="I35" s="94"/>
      <c r="J35" s="94"/>
      <c r="K35" s="94"/>
      <c r="L35" s="94"/>
      <c r="M35" s="3"/>
      <c r="N35" s="4"/>
    </row>
    <row r="36" spans="1:14" x14ac:dyDescent="0.25">
      <c r="A36" s="197"/>
      <c r="B36" s="73" t="s">
        <v>59</v>
      </c>
      <c r="C36" s="77" t="s">
        <v>60</v>
      </c>
      <c r="D36" s="94">
        <v>0.48</v>
      </c>
      <c r="E36" s="230">
        <v>42660</v>
      </c>
      <c r="F36" s="94"/>
      <c r="G36" s="94">
        <v>96</v>
      </c>
      <c r="H36" s="94"/>
      <c r="I36" s="94">
        <v>40</v>
      </c>
      <c r="J36" s="94"/>
      <c r="K36" s="94">
        <v>0.1</v>
      </c>
      <c r="L36" s="94"/>
      <c r="M36" s="3"/>
      <c r="N36" s="4"/>
    </row>
    <row r="37" spans="1:14" ht="24.75" x14ac:dyDescent="0.25">
      <c r="A37" s="197"/>
      <c r="B37" s="73" t="s">
        <v>61</v>
      </c>
      <c r="C37" s="77" t="s">
        <v>62</v>
      </c>
      <c r="D37" s="94">
        <v>1</v>
      </c>
      <c r="E37" s="111"/>
      <c r="F37" s="94"/>
      <c r="G37" s="94"/>
      <c r="H37" s="94"/>
      <c r="I37" s="94"/>
      <c r="J37" s="94"/>
      <c r="K37" s="94"/>
      <c r="L37" s="94"/>
      <c r="M37" s="3"/>
      <c r="N37" s="4"/>
    </row>
    <row r="38" spans="1:14" x14ac:dyDescent="0.25">
      <c r="A38" s="197"/>
      <c r="B38" s="73" t="s">
        <v>63</v>
      </c>
      <c r="C38" s="77" t="s">
        <v>64</v>
      </c>
      <c r="D38" s="94">
        <v>1.6</v>
      </c>
      <c r="E38" s="111"/>
      <c r="F38" s="94"/>
      <c r="G38" s="94"/>
      <c r="H38" s="94"/>
      <c r="I38" s="94"/>
      <c r="J38" s="94"/>
      <c r="K38" s="94"/>
      <c r="L38" s="94"/>
      <c r="M38" s="3"/>
      <c r="N38" s="4"/>
    </row>
    <row r="39" spans="1:14" x14ac:dyDescent="0.25">
      <c r="A39" s="197"/>
      <c r="B39" s="73" t="s">
        <v>65</v>
      </c>
      <c r="C39" s="77" t="s">
        <v>66</v>
      </c>
      <c r="D39" s="94">
        <v>0.44</v>
      </c>
      <c r="E39" s="111"/>
      <c r="F39" s="75"/>
      <c r="G39" s="75"/>
      <c r="H39" s="75"/>
      <c r="I39" s="75"/>
      <c r="J39" s="75"/>
      <c r="K39" s="75"/>
      <c r="L39" s="75"/>
      <c r="M39" s="3"/>
      <c r="N39" s="4"/>
    </row>
    <row r="40" spans="1:14" x14ac:dyDescent="0.25">
      <c r="A40" s="197"/>
      <c r="B40" s="73" t="s">
        <v>67</v>
      </c>
      <c r="C40" s="77" t="s">
        <v>68</v>
      </c>
      <c r="D40" s="94">
        <v>0.86</v>
      </c>
      <c r="E40" s="111"/>
      <c r="F40" s="75"/>
      <c r="G40" s="75"/>
      <c r="H40" s="75"/>
      <c r="I40" s="75"/>
      <c r="J40" s="75"/>
      <c r="K40" s="75"/>
      <c r="L40" s="75"/>
      <c r="M40" s="3"/>
      <c r="N40" s="4"/>
    </row>
    <row r="41" spans="1:14" x14ac:dyDescent="0.25">
      <c r="A41" s="197"/>
      <c r="B41" s="73" t="s">
        <v>69</v>
      </c>
      <c r="C41" s="77" t="s">
        <v>70</v>
      </c>
      <c r="D41" s="94">
        <v>0.51</v>
      </c>
      <c r="E41" s="111"/>
      <c r="F41" s="75"/>
      <c r="G41" s="75"/>
      <c r="H41" s="75"/>
      <c r="I41" s="75"/>
      <c r="J41" s="75"/>
      <c r="K41" s="75"/>
      <c r="L41" s="75"/>
      <c r="M41" s="3"/>
      <c r="N41" s="4"/>
    </row>
    <row r="42" spans="1:14" x14ac:dyDescent="0.25">
      <c r="A42" s="197"/>
      <c r="B42" s="73" t="s">
        <v>71</v>
      </c>
      <c r="C42" s="76" t="s">
        <v>72</v>
      </c>
      <c r="D42" s="94">
        <v>0.78</v>
      </c>
      <c r="E42" s="111"/>
      <c r="F42" s="75"/>
      <c r="G42" s="75"/>
      <c r="H42" s="75"/>
      <c r="I42" s="75"/>
      <c r="J42" s="75"/>
      <c r="K42" s="75"/>
      <c r="L42" s="75"/>
      <c r="M42" s="3"/>
      <c r="N42" s="4"/>
    </row>
    <row r="43" spans="1:14" x14ac:dyDescent="0.25">
      <c r="A43" s="197"/>
      <c r="B43" s="73" t="s">
        <v>73</v>
      </c>
      <c r="C43" s="77" t="s">
        <v>74</v>
      </c>
      <c r="D43" s="94">
        <v>1.4</v>
      </c>
      <c r="E43" s="111"/>
      <c r="F43" s="75"/>
      <c r="G43" s="78"/>
      <c r="H43" s="78"/>
      <c r="I43" s="78"/>
      <c r="J43" s="78"/>
      <c r="K43" s="78"/>
      <c r="L43" s="78"/>
      <c r="M43" s="3"/>
      <c r="N43" s="4"/>
    </row>
    <row r="44" spans="1:14" ht="24.75" x14ac:dyDescent="0.25">
      <c r="A44" s="197"/>
      <c r="B44" s="73" t="s">
        <v>75</v>
      </c>
      <c r="C44" s="77" t="s">
        <v>76</v>
      </c>
      <c r="D44" s="94">
        <v>0.23</v>
      </c>
      <c r="E44" s="111"/>
      <c r="F44" s="95"/>
      <c r="G44" s="95"/>
      <c r="H44" s="95"/>
      <c r="I44" s="95"/>
      <c r="J44" s="95"/>
      <c r="K44" s="95"/>
      <c r="L44" s="95"/>
      <c r="M44" s="3"/>
      <c r="N44" s="4"/>
    </row>
    <row r="45" spans="1:14" ht="24.75" x14ac:dyDescent="0.25">
      <c r="A45" s="197"/>
      <c r="B45" s="73" t="s">
        <v>77</v>
      </c>
      <c r="C45" s="77" t="s">
        <v>78</v>
      </c>
      <c r="D45" s="94">
        <v>4.3</v>
      </c>
      <c r="E45" s="111"/>
      <c r="F45" s="94"/>
      <c r="G45" s="94"/>
      <c r="H45" s="94"/>
      <c r="I45" s="94"/>
      <c r="J45" s="94"/>
      <c r="K45" s="94"/>
      <c r="L45" s="94"/>
      <c r="M45" s="3"/>
      <c r="N45" s="4"/>
    </row>
    <row r="46" spans="1:14" x14ac:dyDescent="0.25">
      <c r="A46" s="197"/>
      <c r="B46" s="73" t="s">
        <v>79</v>
      </c>
      <c r="C46" s="77" t="s">
        <v>80</v>
      </c>
      <c r="D46" s="94">
        <v>1.5</v>
      </c>
      <c r="E46" s="111"/>
      <c r="F46" s="94"/>
      <c r="G46" s="94"/>
      <c r="H46" s="94"/>
      <c r="I46" s="94"/>
      <c r="J46" s="94"/>
      <c r="K46" s="94"/>
      <c r="L46" s="94"/>
      <c r="M46" s="3"/>
      <c r="N46" s="4"/>
    </row>
    <row r="47" spans="1:14" x14ac:dyDescent="0.25">
      <c r="A47" s="197"/>
      <c r="B47" s="73" t="s">
        <v>81</v>
      </c>
      <c r="C47" s="77" t="s">
        <v>82</v>
      </c>
      <c r="D47" s="94">
        <v>2</v>
      </c>
      <c r="E47" s="111"/>
      <c r="F47" s="94"/>
      <c r="G47" s="94"/>
      <c r="H47" s="94"/>
      <c r="I47" s="94"/>
      <c r="J47" s="94"/>
      <c r="K47" s="94"/>
      <c r="L47" s="94"/>
      <c r="M47" s="3"/>
      <c r="N47" s="4"/>
    </row>
    <row r="48" spans="1:14" x14ac:dyDescent="0.25">
      <c r="A48" s="197"/>
      <c r="B48" s="73" t="s">
        <v>83</v>
      </c>
      <c r="C48" s="77" t="s">
        <v>84</v>
      </c>
      <c r="D48" s="94">
        <v>0.91</v>
      </c>
      <c r="E48" s="111"/>
      <c r="F48" s="94"/>
      <c r="G48" s="94"/>
      <c r="H48" s="94"/>
      <c r="I48" s="94"/>
      <c r="J48" s="94"/>
      <c r="K48" s="94"/>
      <c r="L48" s="94"/>
      <c r="M48" s="3"/>
      <c r="N48" s="4"/>
    </row>
    <row r="49" spans="1:14" ht="24.75" x14ac:dyDescent="0.25">
      <c r="A49" s="197"/>
      <c r="B49" s="73" t="s">
        <v>85</v>
      </c>
      <c r="C49" s="77" t="s">
        <v>86</v>
      </c>
      <c r="D49" s="94">
        <v>0.66</v>
      </c>
      <c r="E49" s="111"/>
      <c r="F49" s="94"/>
      <c r="G49" s="94"/>
      <c r="H49" s="94"/>
      <c r="I49" s="94"/>
      <c r="J49" s="94"/>
      <c r="K49" s="94"/>
      <c r="L49" s="94"/>
      <c r="M49" s="3"/>
      <c r="N49" s="4"/>
    </row>
    <row r="50" spans="1:14" ht="24.75" customHeight="1" x14ac:dyDescent="0.25">
      <c r="A50" s="197"/>
      <c r="B50" s="73" t="s">
        <v>87</v>
      </c>
      <c r="C50" s="77" t="s">
        <v>88</v>
      </c>
      <c r="D50" s="94">
        <v>1.5</v>
      </c>
      <c r="E50" s="111"/>
      <c r="F50" s="94"/>
      <c r="G50" s="94"/>
      <c r="H50" s="94"/>
      <c r="I50" s="94"/>
      <c r="J50" s="94"/>
      <c r="K50" s="94"/>
      <c r="L50" s="94"/>
      <c r="M50" s="3"/>
      <c r="N50" s="4"/>
    </row>
    <row r="51" spans="1:14" x14ac:dyDescent="0.25">
      <c r="A51" s="197"/>
      <c r="B51" s="73" t="s">
        <v>89</v>
      </c>
      <c r="C51" s="77" t="s">
        <v>90</v>
      </c>
      <c r="D51" s="94">
        <v>0.96</v>
      </c>
      <c r="E51" s="111"/>
      <c r="F51" s="78"/>
      <c r="G51" s="78"/>
      <c r="H51" s="78"/>
      <c r="I51" s="78"/>
      <c r="J51" s="78"/>
      <c r="K51" s="78"/>
      <c r="L51" s="78"/>
      <c r="M51" s="3"/>
      <c r="N51" s="4"/>
    </row>
    <row r="52" spans="1:14" x14ac:dyDescent="0.25">
      <c r="A52" s="197"/>
      <c r="B52" s="73" t="s">
        <v>91</v>
      </c>
      <c r="C52" s="77" t="s">
        <v>92</v>
      </c>
      <c r="D52" s="94">
        <v>0.98</v>
      </c>
      <c r="E52" s="111"/>
      <c r="F52" s="78"/>
      <c r="G52" s="78"/>
      <c r="H52" s="78"/>
      <c r="I52" s="78"/>
      <c r="J52" s="78"/>
      <c r="K52" s="78"/>
      <c r="L52" s="78"/>
      <c r="M52" s="3"/>
      <c r="N52" s="4"/>
    </row>
    <row r="53" spans="1:14" x14ac:dyDescent="0.25">
      <c r="A53" s="197"/>
      <c r="B53" s="73" t="s">
        <v>93</v>
      </c>
      <c r="C53" s="77" t="s">
        <v>94</v>
      </c>
      <c r="D53" s="94">
        <v>1.1399999999999999</v>
      </c>
      <c r="E53" s="111"/>
      <c r="F53" s="75"/>
      <c r="G53" s="75"/>
      <c r="H53" s="75"/>
      <c r="I53" s="75"/>
      <c r="J53" s="75"/>
      <c r="K53" s="75"/>
      <c r="L53" s="75"/>
      <c r="M53" s="3"/>
      <c r="N53" s="4"/>
    </row>
    <row r="54" spans="1:14" x14ac:dyDescent="0.25">
      <c r="A54" s="197"/>
      <c r="B54" s="73" t="s">
        <v>95</v>
      </c>
      <c r="C54" s="77" t="s">
        <v>96</v>
      </c>
      <c r="D54" s="94">
        <v>0.31</v>
      </c>
      <c r="E54" s="111"/>
      <c r="F54" s="75"/>
      <c r="G54" s="75"/>
      <c r="H54" s="75"/>
      <c r="I54" s="75"/>
      <c r="J54" s="75"/>
      <c r="K54" s="75"/>
      <c r="L54" s="75"/>
      <c r="M54" s="3"/>
      <c r="N54" s="4"/>
    </row>
    <row r="55" spans="1:14" x14ac:dyDescent="0.25">
      <c r="A55" s="197"/>
      <c r="B55" s="73" t="s">
        <v>97</v>
      </c>
      <c r="C55" s="77" t="s">
        <v>98</v>
      </c>
      <c r="D55" s="94">
        <v>0.41</v>
      </c>
      <c r="E55" s="111"/>
      <c r="F55" s="75"/>
      <c r="G55" s="75"/>
      <c r="H55" s="75"/>
      <c r="I55" s="75"/>
      <c r="J55" s="75"/>
      <c r="K55" s="75"/>
      <c r="L55" s="75"/>
      <c r="M55" s="3"/>
      <c r="N55" s="4"/>
    </row>
    <row r="56" spans="1:14" ht="24.75" x14ac:dyDescent="0.25">
      <c r="A56" s="197"/>
      <c r="B56" s="73" t="s">
        <v>99</v>
      </c>
      <c r="C56" s="77" t="s">
        <v>100</v>
      </c>
      <c r="D56" s="94">
        <v>0.16</v>
      </c>
      <c r="E56" s="111"/>
      <c r="F56" s="94"/>
      <c r="G56" s="94"/>
      <c r="H56" s="94"/>
      <c r="I56" s="94"/>
      <c r="J56" s="94"/>
      <c r="K56" s="94"/>
      <c r="L56" s="94"/>
      <c r="M56" s="3"/>
      <c r="N56" s="4"/>
    </row>
    <row r="57" spans="1:14" x14ac:dyDescent="0.25">
      <c r="A57" s="197"/>
      <c r="B57" s="73" t="s">
        <v>101</v>
      </c>
      <c r="C57" s="77" t="s">
        <v>102</v>
      </c>
      <c r="D57" s="94">
        <v>2.52</v>
      </c>
      <c r="E57" s="111"/>
      <c r="F57" s="95"/>
      <c r="G57" s="95"/>
      <c r="H57" s="95"/>
      <c r="I57" s="95"/>
      <c r="J57" s="95"/>
      <c r="K57" s="95"/>
      <c r="L57" s="95"/>
      <c r="M57" s="3"/>
      <c r="N57" s="4"/>
    </row>
    <row r="58" spans="1:14" x14ac:dyDescent="0.25">
      <c r="A58" s="197"/>
      <c r="B58" s="73" t="s">
        <v>103</v>
      </c>
      <c r="C58" s="77" t="s">
        <v>104</v>
      </c>
      <c r="D58" s="94">
        <v>0.38</v>
      </c>
      <c r="E58" s="111"/>
      <c r="F58" s="94"/>
      <c r="G58" s="94"/>
      <c r="H58" s="94"/>
      <c r="I58" s="94"/>
      <c r="J58" s="94"/>
      <c r="K58" s="94"/>
      <c r="L58" s="94"/>
      <c r="M58" s="3"/>
      <c r="N58" s="4"/>
    </row>
    <row r="59" spans="1:14" x14ac:dyDescent="0.25">
      <c r="A59" s="197"/>
      <c r="B59" s="73" t="s">
        <v>105</v>
      </c>
      <c r="C59" s="77" t="s">
        <v>106</v>
      </c>
      <c r="D59" s="94">
        <v>2</v>
      </c>
      <c r="E59" s="111"/>
      <c r="F59" s="94"/>
      <c r="G59" s="94"/>
      <c r="H59" s="94"/>
      <c r="I59" s="94"/>
      <c r="J59" s="94"/>
      <c r="K59" s="94"/>
      <c r="L59" s="94"/>
      <c r="M59" s="3"/>
      <c r="N59" s="4"/>
    </row>
    <row r="60" spans="1:14" x14ac:dyDescent="0.25">
      <c r="A60" s="197"/>
      <c r="B60" s="73" t="s">
        <v>107</v>
      </c>
      <c r="C60" s="77" t="s">
        <v>108</v>
      </c>
      <c r="D60" s="94">
        <v>0.54</v>
      </c>
      <c r="E60" s="111"/>
      <c r="F60" s="94"/>
      <c r="G60" s="95"/>
      <c r="H60" s="95"/>
      <c r="I60" s="95"/>
      <c r="J60" s="95"/>
      <c r="K60" s="95"/>
      <c r="L60" s="95"/>
      <c r="M60" s="3"/>
      <c r="N60" s="4"/>
    </row>
    <row r="61" spans="1:14" x14ac:dyDescent="0.25">
      <c r="A61" s="197"/>
      <c r="B61" s="73" t="s">
        <v>109</v>
      </c>
      <c r="C61" s="77" t="s">
        <v>110</v>
      </c>
      <c r="D61" s="94">
        <v>1</v>
      </c>
      <c r="E61" s="111"/>
      <c r="F61" s="94"/>
      <c r="G61" s="94"/>
      <c r="H61" s="94"/>
      <c r="I61" s="94"/>
      <c r="J61" s="94"/>
      <c r="K61" s="94"/>
      <c r="L61" s="94"/>
      <c r="M61" s="3"/>
      <c r="N61" s="4"/>
    </row>
    <row r="62" spans="1:14" x14ac:dyDescent="0.25">
      <c r="A62" s="197"/>
      <c r="B62" s="73" t="s">
        <v>111</v>
      </c>
      <c r="C62" s="77" t="s">
        <v>112</v>
      </c>
      <c r="D62" s="94">
        <v>3.24</v>
      </c>
      <c r="E62" s="111"/>
      <c r="F62" s="96"/>
      <c r="G62" s="96"/>
      <c r="H62" s="96"/>
      <c r="I62" s="96"/>
      <c r="J62" s="96"/>
      <c r="K62" s="96"/>
      <c r="L62" s="96"/>
      <c r="M62" s="3"/>
      <c r="N62" s="4"/>
    </row>
    <row r="63" spans="1:14" x14ac:dyDescent="0.25">
      <c r="A63" s="197"/>
      <c r="B63" s="73" t="s">
        <v>113</v>
      </c>
      <c r="C63" s="77" t="s">
        <v>114</v>
      </c>
      <c r="D63" s="94">
        <v>4.72</v>
      </c>
      <c r="E63" s="111"/>
      <c r="F63" s="94"/>
      <c r="G63" s="94"/>
      <c r="H63" s="94"/>
      <c r="I63" s="94"/>
      <c r="J63" s="94"/>
      <c r="K63" s="94"/>
      <c r="L63" s="94"/>
      <c r="M63" s="3"/>
      <c r="N63" s="4"/>
    </row>
    <row r="64" spans="1:14" x14ac:dyDescent="0.25">
      <c r="A64" s="197"/>
      <c r="B64" s="73" t="s">
        <v>115</v>
      </c>
      <c r="C64" s="77" t="s">
        <v>116</v>
      </c>
      <c r="D64" s="94">
        <v>1.83</v>
      </c>
      <c r="E64" s="111"/>
      <c r="F64" s="94"/>
      <c r="G64" s="94"/>
      <c r="H64" s="94"/>
      <c r="I64" s="94"/>
      <c r="J64" s="94"/>
      <c r="K64" s="94"/>
      <c r="L64" s="94"/>
      <c r="M64" s="3"/>
      <c r="N64" s="4"/>
    </row>
    <row r="65" spans="1:14" x14ac:dyDescent="0.25">
      <c r="A65" s="197"/>
      <c r="B65" s="73" t="s">
        <v>117</v>
      </c>
      <c r="C65" s="77" t="s">
        <v>118</v>
      </c>
      <c r="D65" s="94">
        <v>4.26</v>
      </c>
      <c r="E65" s="111"/>
      <c r="F65" s="94"/>
      <c r="G65" s="94"/>
      <c r="H65" s="94"/>
      <c r="I65" s="94"/>
      <c r="J65" s="94"/>
      <c r="K65" s="94"/>
      <c r="L65" s="94"/>
      <c r="M65" s="3"/>
      <c r="N65" s="4"/>
    </row>
    <row r="66" spans="1:14" x14ac:dyDescent="0.25">
      <c r="A66" s="197"/>
      <c r="B66" s="73" t="s">
        <v>119</v>
      </c>
      <c r="C66" s="77" t="s">
        <v>120</v>
      </c>
      <c r="D66" s="94">
        <v>0.96</v>
      </c>
      <c r="E66" s="111"/>
      <c r="F66" s="94"/>
      <c r="G66" s="94"/>
      <c r="H66" s="94"/>
      <c r="I66" s="94"/>
      <c r="J66" s="94"/>
      <c r="K66" s="94"/>
      <c r="L66" s="94"/>
      <c r="M66" s="3"/>
      <c r="N66" s="4"/>
    </row>
    <row r="67" spans="1:14" x14ac:dyDescent="0.25">
      <c r="A67" s="197"/>
      <c r="B67" s="73" t="s">
        <v>121</v>
      </c>
      <c r="C67" s="77" t="s">
        <v>122</v>
      </c>
      <c r="D67" s="94">
        <v>1.28</v>
      </c>
      <c r="E67" s="111"/>
      <c r="F67" s="75"/>
      <c r="G67" s="75"/>
      <c r="H67" s="75"/>
      <c r="I67" s="75"/>
      <c r="J67" s="75"/>
      <c r="K67" s="75"/>
      <c r="L67" s="75"/>
      <c r="M67" s="3"/>
      <c r="N67" s="4"/>
    </row>
    <row r="68" spans="1:14" x14ac:dyDescent="0.25">
      <c r="A68" s="197"/>
      <c r="B68" s="73" t="s">
        <v>123</v>
      </c>
      <c r="C68" s="77" t="s">
        <v>124</v>
      </c>
      <c r="D68" s="94">
        <v>1.49</v>
      </c>
      <c r="E68" s="111"/>
      <c r="F68" s="75"/>
      <c r="G68" s="75"/>
      <c r="H68" s="75"/>
      <c r="I68" s="75"/>
      <c r="J68" s="75"/>
      <c r="K68" s="75"/>
      <c r="L68" s="75"/>
      <c r="M68" s="3"/>
      <c r="N68" s="4"/>
    </row>
    <row r="69" spans="1:14" x14ac:dyDescent="0.25">
      <c r="A69" s="197"/>
      <c r="B69" s="73" t="s">
        <v>125</v>
      </c>
      <c r="C69" s="77" t="s">
        <v>126</v>
      </c>
      <c r="D69" s="94">
        <v>1.79</v>
      </c>
      <c r="E69" s="111"/>
      <c r="F69" s="75"/>
      <c r="G69" s="75"/>
      <c r="H69" s="75"/>
      <c r="I69" s="75"/>
      <c r="J69" s="75"/>
      <c r="K69" s="75"/>
      <c r="L69" s="75"/>
      <c r="M69" s="3"/>
      <c r="N69" s="4"/>
    </row>
    <row r="70" spans="1:14" x14ac:dyDescent="0.25">
      <c r="A70" s="197"/>
      <c r="B70" s="73" t="s">
        <v>127</v>
      </c>
      <c r="C70" s="77" t="s">
        <v>128</v>
      </c>
      <c r="D70" s="94">
        <v>1.44</v>
      </c>
      <c r="E70" s="111"/>
      <c r="F70" s="75"/>
      <c r="G70" s="75"/>
      <c r="H70" s="75"/>
      <c r="I70" s="75"/>
      <c r="J70" s="75"/>
      <c r="K70" s="75"/>
      <c r="L70" s="75"/>
      <c r="M70" s="3"/>
      <c r="N70" s="4"/>
    </row>
    <row r="71" spans="1:14" x14ac:dyDescent="0.25">
      <c r="A71" s="197"/>
      <c r="B71" s="80" t="s">
        <v>129</v>
      </c>
      <c r="C71" s="77" t="s">
        <v>130</v>
      </c>
      <c r="D71" s="94">
        <v>1.2</v>
      </c>
      <c r="E71" s="111"/>
      <c r="F71" s="78"/>
      <c r="G71" s="75"/>
      <c r="H71" s="75"/>
      <c r="I71" s="75"/>
      <c r="J71" s="75"/>
      <c r="K71" s="75"/>
      <c r="L71" s="75"/>
      <c r="M71" s="3"/>
      <c r="N71" s="4"/>
    </row>
    <row r="72" spans="1:14" x14ac:dyDescent="0.25">
      <c r="A72" s="197"/>
      <c r="B72" s="73" t="s">
        <v>131</v>
      </c>
      <c r="C72" s="77" t="s">
        <v>132</v>
      </c>
      <c r="D72" s="94">
        <v>0.61</v>
      </c>
      <c r="E72" s="111"/>
      <c r="F72" s="78"/>
      <c r="G72" s="75"/>
      <c r="H72" s="75"/>
      <c r="I72" s="75"/>
      <c r="J72" s="75"/>
      <c r="K72" s="75"/>
      <c r="L72" s="75"/>
      <c r="M72" s="3"/>
      <c r="N72" s="4"/>
    </row>
    <row r="73" spans="1:14" x14ac:dyDescent="0.25">
      <c r="A73" s="197"/>
      <c r="B73" s="73" t="s">
        <v>133</v>
      </c>
      <c r="C73" s="77" t="s">
        <v>134</v>
      </c>
      <c r="D73" s="94">
        <v>1.84</v>
      </c>
      <c r="E73" s="111"/>
      <c r="F73" s="75"/>
      <c r="G73" s="75"/>
      <c r="H73" s="75"/>
      <c r="I73" s="75"/>
      <c r="J73" s="75"/>
      <c r="K73" s="75"/>
      <c r="L73" s="75"/>
      <c r="M73" s="3"/>
      <c r="N73" s="4"/>
    </row>
    <row r="74" spans="1:14" x14ac:dyDescent="0.25">
      <c r="A74" s="197"/>
      <c r="B74" s="73" t="s">
        <v>135</v>
      </c>
      <c r="C74" s="77" t="s">
        <v>136</v>
      </c>
      <c r="D74" s="94">
        <v>0.43</v>
      </c>
      <c r="E74" s="111"/>
      <c r="F74" s="75"/>
      <c r="G74" s="75"/>
      <c r="H74" s="75"/>
      <c r="I74" s="75"/>
      <c r="J74" s="75"/>
      <c r="K74" s="75"/>
      <c r="L74" s="75"/>
      <c r="M74" s="3"/>
      <c r="N74" s="4"/>
    </row>
    <row r="75" spans="1:14" x14ac:dyDescent="0.25">
      <c r="A75" s="197"/>
      <c r="B75" s="73" t="s">
        <v>137</v>
      </c>
      <c r="C75" s="77" t="s">
        <v>138</v>
      </c>
      <c r="D75" s="94">
        <v>0.87</v>
      </c>
      <c r="E75" s="111"/>
      <c r="F75" s="75"/>
      <c r="G75" s="75"/>
      <c r="H75" s="75"/>
      <c r="I75" s="75"/>
      <c r="J75" s="75"/>
      <c r="K75" s="75"/>
      <c r="L75" s="75"/>
      <c r="M75" s="3"/>
      <c r="N75" s="4"/>
    </row>
    <row r="76" spans="1:14" x14ac:dyDescent="0.25">
      <c r="A76" s="197"/>
      <c r="B76" s="73" t="s">
        <v>139</v>
      </c>
      <c r="C76" s="77" t="s">
        <v>140</v>
      </c>
      <c r="D76" s="94">
        <v>0.42</v>
      </c>
      <c r="E76" s="111"/>
      <c r="F76" s="78"/>
      <c r="G76" s="78"/>
      <c r="H76" s="78"/>
      <c r="I76" s="78"/>
      <c r="J76" s="78"/>
      <c r="K76" s="78"/>
      <c r="L76" s="78"/>
      <c r="N76" s="4"/>
    </row>
    <row r="77" spans="1:14" x14ac:dyDescent="0.25">
      <c r="A77" s="197"/>
      <c r="B77" s="73" t="s">
        <v>141</v>
      </c>
      <c r="C77" s="77" t="s">
        <v>142</v>
      </c>
      <c r="D77" s="94">
        <v>9.57</v>
      </c>
      <c r="E77" s="113">
        <v>42647</v>
      </c>
      <c r="F77" s="75">
        <v>9.57</v>
      </c>
      <c r="G77" s="75"/>
      <c r="H77" s="75"/>
      <c r="I77" s="75"/>
      <c r="J77" s="75"/>
      <c r="K77" s="75"/>
      <c r="L77" s="75"/>
      <c r="M77" s="5"/>
      <c r="N77" s="4"/>
    </row>
    <row r="78" spans="1:14" x14ac:dyDescent="0.25">
      <c r="A78" s="197"/>
      <c r="B78" s="73" t="s">
        <v>143</v>
      </c>
      <c r="C78" s="77" t="s">
        <v>144</v>
      </c>
      <c r="D78" s="94">
        <v>0.21</v>
      </c>
      <c r="E78" s="111"/>
      <c r="F78" s="75"/>
      <c r="G78" s="75"/>
      <c r="H78" s="75"/>
      <c r="I78" s="75"/>
      <c r="J78" s="75"/>
      <c r="K78" s="75"/>
      <c r="L78" s="75"/>
      <c r="M78" s="3"/>
      <c r="N78" s="4"/>
    </row>
    <row r="79" spans="1:14" x14ac:dyDescent="0.25">
      <c r="A79" s="197"/>
      <c r="B79" s="73" t="s">
        <v>145</v>
      </c>
      <c r="C79" s="77" t="s">
        <v>146</v>
      </c>
      <c r="D79" s="94">
        <v>2.72</v>
      </c>
      <c r="E79" s="113">
        <v>42647</v>
      </c>
      <c r="F79" s="75">
        <v>2.72</v>
      </c>
      <c r="G79" s="75"/>
      <c r="H79" s="75"/>
      <c r="I79" s="75"/>
      <c r="J79" s="75"/>
      <c r="K79" s="75"/>
      <c r="L79" s="75"/>
      <c r="M79" s="3"/>
      <c r="N79" s="4"/>
    </row>
    <row r="80" spans="1:14" x14ac:dyDescent="0.25">
      <c r="A80" s="197"/>
      <c r="B80" s="73" t="s">
        <v>147</v>
      </c>
      <c r="C80" s="77" t="s">
        <v>148</v>
      </c>
      <c r="D80" s="94">
        <v>0.82</v>
      </c>
      <c r="E80" s="111"/>
      <c r="F80" s="78"/>
      <c r="G80" s="78"/>
      <c r="H80" s="78"/>
      <c r="I80" s="78"/>
      <c r="J80" s="78"/>
      <c r="K80" s="78"/>
      <c r="L80" s="78"/>
      <c r="M80" s="3"/>
      <c r="N80" s="4"/>
    </row>
    <row r="81" spans="1:14" x14ac:dyDescent="0.25">
      <c r="A81" s="197"/>
      <c r="B81" s="73" t="s">
        <v>149</v>
      </c>
      <c r="C81" s="77" t="s">
        <v>150</v>
      </c>
      <c r="D81" s="94">
        <v>1.26</v>
      </c>
      <c r="E81" s="111"/>
      <c r="F81" s="78"/>
      <c r="G81" s="78"/>
      <c r="H81" s="78"/>
      <c r="I81" s="78"/>
      <c r="J81" s="78"/>
      <c r="K81" s="78"/>
      <c r="L81" s="78"/>
      <c r="M81" s="3"/>
      <c r="N81" s="4"/>
    </row>
    <row r="82" spans="1:14" x14ac:dyDescent="0.25">
      <c r="A82" s="197"/>
      <c r="B82" s="73" t="s">
        <v>151</v>
      </c>
      <c r="C82" s="77" t="s">
        <v>152</v>
      </c>
      <c r="D82" s="94">
        <v>1.25</v>
      </c>
      <c r="E82" s="111"/>
      <c r="F82" s="75"/>
      <c r="G82" s="75"/>
      <c r="H82" s="75"/>
      <c r="I82" s="75"/>
      <c r="J82" s="75"/>
      <c r="K82" s="75"/>
      <c r="L82" s="75"/>
      <c r="M82" s="3"/>
      <c r="N82" s="4"/>
    </row>
    <row r="83" spans="1:14" x14ac:dyDescent="0.25">
      <c r="A83" s="197"/>
      <c r="B83" s="73" t="s">
        <v>153</v>
      </c>
      <c r="C83" s="81" t="s">
        <v>154</v>
      </c>
      <c r="D83" s="97">
        <v>0.29899999999999999</v>
      </c>
      <c r="E83" s="109"/>
      <c r="F83" s="78"/>
      <c r="G83" s="78"/>
      <c r="H83" s="78"/>
      <c r="I83" s="78"/>
      <c r="J83" s="78"/>
      <c r="K83" s="78"/>
      <c r="L83" s="78"/>
      <c r="M83" s="3"/>
      <c r="N83" s="4"/>
    </row>
    <row r="84" spans="1:14" x14ac:dyDescent="0.25">
      <c r="A84" s="197"/>
      <c r="B84" s="73" t="s">
        <v>155</v>
      </c>
      <c r="C84" s="83" t="s">
        <v>156</v>
      </c>
      <c r="D84" s="97">
        <v>0.29799999999999999</v>
      </c>
      <c r="E84" s="109"/>
      <c r="F84" s="82"/>
      <c r="G84" s="82"/>
      <c r="H84" s="82"/>
      <c r="I84" s="82"/>
      <c r="J84" s="82"/>
      <c r="K84" s="82"/>
      <c r="L84" s="82"/>
      <c r="M84" s="3"/>
      <c r="N84" s="4"/>
    </row>
    <row r="85" spans="1:14" x14ac:dyDescent="0.25">
      <c r="A85" s="197"/>
      <c r="B85" s="73" t="s">
        <v>157</v>
      </c>
      <c r="C85" s="83" t="s">
        <v>158</v>
      </c>
      <c r="D85" s="97">
        <v>0.41899999999999998</v>
      </c>
      <c r="E85" s="109"/>
      <c r="F85" s="78"/>
      <c r="G85" s="78"/>
      <c r="H85" s="78"/>
      <c r="I85" s="78"/>
      <c r="J85" s="78"/>
      <c r="K85" s="78"/>
      <c r="L85" s="78"/>
      <c r="M85" s="3"/>
      <c r="N85" s="4"/>
    </row>
    <row r="86" spans="1:14" x14ac:dyDescent="0.25">
      <c r="A86" s="197"/>
      <c r="B86" s="73" t="s">
        <v>159</v>
      </c>
      <c r="C86" s="81" t="s">
        <v>160</v>
      </c>
      <c r="D86" s="97">
        <v>0.56999999999999995</v>
      </c>
      <c r="E86" s="109"/>
      <c r="F86" s="82"/>
      <c r="G86" s="82"/>
      <c r="H86" s="82"/>
      <c r="I86" s="82"/>
      <c r="J86" s="82"/>
      <c r="K86" s="82"/>
      <c r="L86" s="82"/>
      <c r="M86" s="3"/>
      <c r="N86" s="4"/>
    </row>
    <row r="87" spans="1:14" x14ac:dyDescent="0.25">
      <c r="A87" s="197"/>
      <c r="B87" s="73" t="s">
        <v>161</v>
      </c>
      <c r="C87" s="81" t="s">
        <v>162</v>
      </c>
      <c r="D87" s="107">
        <v>0.41</v>
      </c>
      <c r="E87" s="109"/>
      <c r="F87" s="78"/>
      <c r="G87" s="78"/>
      <c r="H87" s="78"/>
      <c r="I87" s="78"/>
      <c r="J87" s="78"/>
      <c r="K87" s="78"/>
      <c r="L87" s="78"/>
      <c r="M87" s="3"/>
      <c r="N87" s="4"/>
    </row>
    <row r="88" spans="1:14" x14ac:dyDescent="0.25">
      <c r="A88" s="197"/>
      <c r="B88" s="73" t="s">
        <v>163</v>
      </c>
      <c r="C88" s="81" t="s">
        <v>164</v>
      </c>
      <c r="D88" s="97">
        <v>0.19600000000000001</v>
      </c>
      <c r="E88" s="109"/>
      <c r="F88" s="78"/>
      <c r="G88" s="78"/>
      <c r="H88" s="78"/>
      <c r="I88" s="78"/>
      <c r="J88" s="78"/>
      <c r="K88" s="78"/>
      <c r="L88" s="78"/>
      <c r="M88" s="3"/>
      <c r="N88" s="4"/>
    </row>
    <row r="89" spans="1:14" x14ac:dyDescent="0.25">
      <c r="A89" s="197"/>
      <c r="B89" s="73" t="s">
        <v>165</v>
      </c>
      <c r="C89" s="81" t="s">
        <v>166</v>
      </c>
      <c r="D89" s="97">
        <v>0.312</v>
      </c>
      <c r="E89" s="109"/>
      <c r="F89" s="78"/>
      <c r="G89" s="78"/>
      <c r="H89" s="78"/>
      <c r="I89" s="78"/>
      <c r="J89" s="78"/>
      <c r="K89" s="78"/>
      <c r="L89" s="78"/>
      <c r="M89" s="3"/>
      <c r="N89" s="4"/>
    </row>
    <row r="90" spans="1:14" x14ac:dyDescent="0.25">
      <c r="A90" s="197"/>
      <c r="B90" s="73" t="s">
        <v>167</v>
      </c>
      <c r="C90" s="84" t="s">
        <v>168</v>
      </c>
      <c r="D90" s="97">
        <v>0.20599999999999999</v>
      </c>
      <c r="E90" s="109"/>
      <c r="F90" s="95"/>
      <c r="G90" s="95"/>
      <c r="H90" s="95"/>
      <c r="I90" s="95"/>
      <c r="J90" s="95"/>
      <c r="K90" s="95"/>
      <c r="L90" s="95"/>
      <c r="M90" s="3"/>
      <c r="N90" s="4"/>
    </row>
    <row r="91" spans="1:14" ht="24.75" x14ac:dyDescent="0.25">
      <c r="A91" s="197"/>
      <c r="B91" s="73" t="s">
        <v>169</v>
      </c>
      <c r="C91" s="84" t="s">
        <v>170</v>
      </c>
      <c r="D91" s="97">
        <v>0.17299999999999999</v>
      </c>
      <c r="E91" s="109"/>
      <c r="F91" s="97"/>
      <c r="G91" s="97"/>
      <c r="H91" s="97"/>
      <c r="I91" s="97"/>
      <c r="J91" s="97"/>
      <c r="K91" s="97"/>
      <c r="L91" s="97"/>
      <c r="M91" s="3"/>
      <c r="N91" s="4"/>
    </row>
    <row r="92" spans="1:14" x14ac:dyDescent="0.25">
      <c r="A92" s="197" t="s">
        <v>171</v>
      </c>
      <c r="B92" s="63" t="s">
        <v>172</v>
      </c>
      <c r="C92" s="85" t="s">
        <v>173</v>
      </c>
      <c r="D92" s="94">
        <v>2.65</v>
      </c>
      <c r="E92" s="113">
        <v>42648</v>
      </c>
      <c r="F92" s="94">
        <v>2.65</v>
      </c>
      <c r="G92" s="94"/>
      <c r="H92" s="94"/>
      <c r="I92" s="94"/>
      <c r="J92" s="94"/>
      <c r="K92" s="94"/>
      <c r="L92" s="94"/>
      <c r="M92" s="3"/>
      <c r="N92" s="4"/>
    </row>
    <row r="93" spans="1:14" x14ac:dyDescent="0.25">
      <c r="A93" s="197"/>
      <c r="B93" s="63" t="s">
        <v>174</v>
      </c>
      <c r="C93" s="86" t="s">
        <v>175</v>
      </c>
      <c r="D93" s="94">
        <v>4.8</v>
      </c>
      <c r="E93" s="113">
        <v>42648</v>
      </c>
      <c r="F93" s="94">
        <v>4.8</v>
      </c>
      <c r="G93" s="94"/>
      <c r="H93" s="94"/>
      <c r="I93" s="94"/>
      <c r="J93" s="94"/>
      <c r="K93" s="94"/>
      <c r="L93" s="94"/>
      <c r="M93" s="3"/>
      <c r="N93" s="4"/>
    </row>
    <row r="94" spans="1:14" x14ac:dyDescent="0.25">
      <c r="A94" s="197"/>
      <c r="B94" s="63" t="s">
        <v>176</v>
      </c>
      <c r="C94" s="74" t="s">
        <v>177</v>
      </c>
      <c r="D94" s="94">
        <v>3.02</v>
      </c>
      <c r="E94" s="111"/>
      <c r="F94" s="94"/>
      <c r="G94" s="94"/>
      <c r="H94" s="94"/>
      <c r="I94" s="94"/>
      <c r="J94" s="94"/>
      <c r="K94" s="94"/>
      <c r="L94" s="94"/>
      <c r="M94" s="3"/>
      <c r="N94" s="4"/>
    </row>
    <row r="95" spans="1:14" x14ac:dyDescent="0.25">
      <c r="A95" s="197"/>
      <c r="B95" s="63" t="s">
        <v>178</v>
      </c>
      <c r="C95" s="87" t="s">
        <v>179</v>
      </c>
      <c r="D95" s="93">
        <v>5.7</v>
      </c>
      <c r="E95" s="115"/>
      <c r="F95" s="93"/>
      <c r="G95" s="93"/>
      <c r="H95" s="93"/>
      <c r="I95" s="93"/>
      <c r="J95" s="93"/>
      <c r="K95" s="93"/>
      <c r="L95" s="93"/>
      <c r="M95" s="3"/>
      <c r="N95" s="4"/>
    </row>
    <row r="96" spans="1:14" x14ac:dyDescent="0.25">
      <c r="A96" s="197"/>
      <c r="B96" s="63" t="s">
        <v>180</v>
      </c>
      <c r="C96" s="87" t="s">
        <v>181</v>
      </c>
      <c r="D96" s="93">
        <v>9.3000000000000007</v>
      </c>
      <c r="E96" s="116">
        <v>42648</v>
      </c>
      <c r="F96" s="93">
        <v>9.3000000000000007</v>
      </c>
      <c r="G96" s="93"/>
      <c r="H96" s="93"/>
      <c r="I96" s="93"/>
      <c r="J96" s="93"/>
      <c r="K96" s="93"/>
      <c r="L96" s="93"/>
      <c r="M96" s="3"/>
      <c r="N96" s="4"/>
    </row>
    <row r="97" spans="1:14" x14ac:dyDescent="0.25">
      <c r="A97" s="197"/>
      <c r="B97" s="63" t="s">
        <v>182</v>
      </c>
      <c r="C97" s="87" t="s">
        <v>183</v>
      </c>
      <c r="D97" s="93">
        <v>1.2</v>
      </c>
      <c r="E97" s="116">
        <v>42648</v>
      </c>
      <c r="F97" s="93">
        <v>1.2</v>
      </c>
      <c r="G97" s="93"/>
      <c r="H97" s="93"/>
      <c r="I97" s="93"/>
      <c r="J97" s="93"/>
      <c r="K97" s="93"/>
      <c r="L97" s="93"/>
      <c r="M97" s="3"/>
      <c r="N97" s="4"/>
    </row>
    <row r="98" spans="1:14" x14ac:dyDescent="0.25">
      <c r="A98" s="197"/>
      <c r="B98" s="63" t="s">
        <v>184</v>
      </c>
      <c r="C98" s="87" t="s">
        <v>185</v>
      </c>
      <c r="D98" s="93">
        <v>1.59</v>
      </c>
      <c r="E98" s="115"/>
      <c r="F98" s="78"/>
      <c r="G98" s="78"/>
      <c r="H98" s="78"/>
      <c r="I98" s="78"/>
      <c r="J98" s="78"/>
      <c r="K98" s="78"/>
      <c r="L98" s="78"/>
      <c r="M98" s="3"/>
      <c r="N98" s="4"/>
    </row>
    <row r="99" spans="1:14" x14ac:dyDescent="0.25">
      <c r="A99" s="197"/>
      <c r="B99" s="63" t="s">
        <v>186</v>
      </c>
      <c r="C99" s="77" t="s">
        <v>187</v>
      </c>
      <c r="D99" s="94">
        <v>3.65</v>
      </c>
      <c r="E99" s="113">
        <v>42648</v>
      </c>
      <c r="F99" s="75">
        <v>3.65</v>
      </c>
      <c r="G99" s="75"/>
      <c r="H99" s="75"/>
      <c r="I99" s="75"/>
      <c r="J99" s="75"/>
      <c r="K99" s="75"/>
      <c r="L99" s="75"/>
      <c r="M99" s="3"/>
      <c r="N99" s="4"/>
    </row>
    <row r="100" spans="1:14" x14ac:dyDescent="0.25">
      <c r="A100" s="197"/>
      <c r="B100" s="63" t="s">
        <v>188</v>
      </c>
      <c r="C100" s="77" t="s">
        <v>189</v>
      </c>
      <c r="D100" s="94">
        <v>0.3</v>
      </c>
      <c r="E100" s="111"/>
      <c r="F100" s="94"/>
      <c r="G100" s="94"/>
      <c r="H100" s="94"/>
      <c r="I100" s="94"/>
      <c r="J100" s="94"/>
      <c r="K100" s="94"/>
      <c r="L100" s="94"/>
      <c r="M100" s="3"/>
      <c r="N100" s="4"/>
    </row>
    <row r="101" spans="1:14" x14ac:dyDescent="0.25">
      <c r="A101" s="197"/>
      <c r="B101" s="63" t="s">
        <v>190</v>
      </c>
      <c r="C101" s="84" t="s">
        <v>191</v>
      </c>
      <c r="D101" s="97">
        <v>2.7</v>
      </c>
      <c r="E101" s="112">
        <v>42648</v>
      </c>
      <c r="F101" s="97">
        <v>2.7</v>
      </c>
      <c r="G101" s="97"/>
      <c r="H101" s="97"/>
      <c r="I101" s="97"/>
      <c r="J101" s="97"/>
      <c r="K101" s="97"/>
      <c r="L101" s="97"/>
      <c r="M101" s="3"/>
      <c r="N101" s="4"/>
    </row>
    <row r="102" spans="1:14" x14ac:dyDescent="0.25">
      <c r="A102" s="197"/>
      <c r="B102" s="63" t="s">
        <v>192</v>
      </c>
      <c r="C102" s="84" t="s">
        <v>193</v>
      </c>
      <c r="D102" s="97">
        <v>1.51</v>
      </c>
      <c r="E102" s="109"/>
      <c r="F102" s="95"/>
      <c r="G102" s="95"/>
      <c r="H102" s="95"/>
      <c r="I102" s="95"/>
      <c r="J102" s="95"/>
      <c r="K102" s="95"/>
      <c r="L102" s="95"/>
      <c r="M102" s="3"/>
      <c r="N102" s="4"/>
    </row>
    <row r="103" spans="1:14" x14ac:dyDescent="0.25">
      <c r="A103" s="197"/>
      <c r="B103" s="63" t="s">
        <v>194</v>
      </c>
      <c r="C103" s="84" t="s">
        <v>195</v>
      </c>
      <c r="D103" s="97">
        <v>0.95</v>
      </c>
      <c r="E103" s="109"/>
      <c r="F103" s="97"/>
      <c r="G103" s="97"/>
      <c r="H103" s="97"/>
      <c r="I103" s="97"/>
      <c r="J103" s="97"/>
      <c r="K103" s="97"/>
      <c r="L103" s="97"/>
      <c r="M103" s="3"/>
      <c r="N103" s="4"/>
    </row>
    <row r="104" spans="1:14" ht="24.75" x14ac:dyDescent="0.25">
      <c r="A104" s="197"/>
      <c r="B104" s="63" t="s">
        <v>196</v>
      </c>
      <c r="C104" s="84" t="s">
        <v>197</v>
      </c>
      <c r="D104" s="97">
        <v>1.49</v>
      </c>
      <c r="E104" s="109"/>
      <c r="F104" s="97"/>
      <c r="G104" s="97"/>
      <c r="H104" s="97"/>
      <c r="I104" s="97"/>
      <c r="J104" s="97"/>
      <c r="K104" s="97"/>
      <c r="L104" s="97"/>
      <c r="M104" s="3"/>
      <c r="N104" s="4"/>
    </row>
    <row r="105" spans="1:14" ht="24.75" x14ac:dyDescent="0.25">
      <c r="A105" s="197"/>
      <c r="B105" s="63" t="s">
        <v>198</v>
      </c>
      <c r="C105" s="84" t="s">
        <v>199</v>
      </c>
      <c r="D105" s="97">
        <v>1.31</v>
      </c>
      <c r="E105" s="112">
        <v>42648</v>
      </c>
      <c r="F105" s="97">
        <v>1.31</v>
      </c>
      <c r="G105" s="97"/>
      <c r="H105" s="97"/>
      <c r="I105" s="97"/>
      <c r="J105" s="97"/>
      <c r="K105" s="97"/>
      <c r="L105" s="97"/>
      <c r="M105" s="3"/>
      <c r="N105" s="4"/>
    </row>
    <row r="106" spans="1:14" x14ac:dyDescent="0.25">
      <c r="A106" s="197"/>
      <c r="B106" s="63" t="s">
        <v>200</v>
      </c>
      <c r="C106" s="84" t="s">
        <v>201</v>
      </c>
      <c r="D106" s="97">
        <v>5.25</v>
      </c>
      <c r="E106" s="109"/>
      <c r="F106" s="96"/>
      <c r="G106" s="96"/>
      <c r="H106" s="96"/>
      <c r="I106" s="96"/>
      <c r="J106" s="96"/>
      <c r="K106" s="96"/>
      <c r="L106" s="96"/>
      <c r="M106" s="3"/>
      <c r="N106" s="4"/>
    </row>
    <row r="107" spans="1:14" x14ac:dyDescent="0.25">
      <c r="A107" s="197"/>
      <c r="B107" s="63" t="s">
        <v>202</v>
      </c>
      <c r="C107" s="84" t="s">
        <v>203</v>
      </c>
      <c r="D107" s="97">
        <v>2.09</v>
      </c>
      <c r="E107" s="112">
        <v>42649</v>
      </c>
      <c r="F107" s="97">
        <v>2.09</v>
      </c>
      <c r="G107" s="97"/>
      <c r="H107" s="97"/>
      <c r="I107" s="97"/>
      <c r="J107" s="97"/>
      <c r="K107" s="97"/>
      <c r="L107" s="97"/>
      <c r="M107" s="3"/>
      <c r="N107" s="4"/>
    </row>
    <row r="108" spans="1:14" x14ac:dyDescent="0.25">
      <c r="A108" s="197"/>
      <c r="B108" s="63" t="s">
        <v>204</v>
      </c>
      <c r="C108" s="84" t="s">
        <v>205</v>
      </c>
      <c r="D108" s="97">
        <v>1.9</v>
      </c>
      <c r="E108" s="112">
        <v>42649</v>
      </c>
      <c r="F108" s="97">
        <v>1.9</v>
      </c>
      <c r="G108" s="97"/>
      <c r="H108" s="97"/>
      <c r="I108" s="97"/>
      <c r="J108" s="97"/>
      <c r="K108" s="97"/>
      <c r="L108" s="97"/>
      <c r="M108" s="3"/>
      <c r="N108" s="4"/>
    </row>
    <row r="109" spans="1:14" x14ac:dyDescent="0.25">
      <c r="A109" s="197"/>
      <c r="B109" s="63" t="s">
        <v>206</v>
      </c>
      <c r="C109" s="84" t="s">
        <v>207</v>
      </c>
      <c r="D109" s="97">
        <v>1.24</v>
      </c>
      <c r="E109" s="112">
        <v>42649</v>
      </c>
      <c r="F109" s="82">
        <v>1.24</v>
      </c>
      <c r="G109" s="79"/>
      <c r="H109" s="79"/>
      <c r="I109" s="79"/>
      <c r="J109" s="79"/>
      <c r="K109" s="79"/>
      <c r="L109" s="79"/>
      <c r="M109" s="3"/>
      <c r="N109" s="4"/>
    </row>
    <row r="110" spans="1:14" x14ac:dyDescent="0.25">
      <c r="A110" s="197"/>
      <c r="B110" s="63" t="s">
        <v>208</v>
      </c>
      <c r="C110" s="84" t="s">
        <v>209</v>
      </c>
      <c r="D110" s="97">
        <v>1.58</v>
      </c>
      <c r="E110" s="109"/>
      <c r="F110" s="82"/>
      <c r="G110" s="82"/>
      <c r="H110" s="82"/>
      <c r="I110" s="82"/>
      <c r="J110" s="82"/>
      <c r="K110" s="82"/>
      <c r="L110" s="82"/>
      <c r="M110" s="3"/>
      <c r="N110" s="4"/>
    </row>
    <row r="111" spans="1:14" x14ac:dyDescent="0.25">
      <c r="A111" s="197"/>
      <c r="B111" s="63" t="s">
        <v>210</v>
      </c>
      <c r="C111" s="84" t="s">
        <v>211</v>
      </c>
      <c r="D111" s="97">
        <v>1.06</v>
      </c>
      <c r="E111" s="109"/>
      <c r="F111" s="88"/>
      <c r="G111" s="88"/>
      <c r="H111" s="88"/>
      <c r="I111" s="88"/>
      <c r="J111" s="88"/>
      <c r="K111" s="88"/>
      <c r="L111" s="88"/>
      <c r="M111" s="3"/>
      <c r="N111" s="4"/>
    </row>
    <row r="112" spans="1:14" x14ac:dyDescent="0.25">
      <c r="A112" s="197"/>
      <c r="B112" s="63" t="s">
        <v>212</v>
      </c>
      <c r="C112" s="89" t="s">
        <v>213</v>
      </c>
      <c r="D112" s="98">
        <v>1.35</v>
      </c>
      <c r="E112" s="110"/>
      <c r="F112" s="90"/>
      <c r="G112" s="90"/>
      <c r="H112" s="90"/>
      <c r="I112" s="90"/>
      <c r="J112" s="90"/>
      <c r="K112" s="90"/>
      <c r="L112" s="90"/>
      <c r="M112" s="3"/>
      <c r="N112" s="4"/>
    </row>
    <row r="113" spans="1:14" x14ac:dyDescent="0.25">
      <c r="A113" s="197"/>
      <c r="B113" s="63" t="s">
        <v>214</v>
      </c>
      <c r="C113" s="89" t="s">
        <v>215</v>
      </c>
      <c r="D113" s="98">
        <v>0.6</v>
      </c>
      <c r="E113" s="110"/>
      <c r="F113" s="98"/>
      <c r="G113" s="98"/>
      <c r="H113" s="98"/>
      <c r="I113" s="98"/>
      <c r="J113" s="98"/>
      <c r="K113" s="98"/>
      <c r="L113" s="98"/>
      <c r="M113" s="3"/>
      <c r="N113" s="4"/>
    </row>
    <row r="114" spans="1:14" ht="24.75" x14ac:dyDescent="0.25">
      <c r="A114" s="197"/>
      <c r="B114" s="63" t="s">
        <v>216</v>
      </c>
      <c r="C114" s="89" t="s">
        <v>217</v>
      </c>
      <c r="D114" s="98">
        <v>0.4</v>
      </c>
      <c r="E114" s="110"/>
      <c r="F114" s="95"/>
      <c r="G114" s="95"/>
      <c r="H114" s="95"/>
      <c r="I114" s="95"/>
      <c r="J114" s="95"/>
      <c r="K114" s="95"/>
      <c r="L114" s="95"/>
      <c r="M114" s="3"/>
      <c r="N114" s="4"/>
    </row>
    <row r="115" spans="1:14" x14ac:dyDescent="0.25">
      <c r="A115" s="197"/>
      <c r="B115" s="63" t="s">
        <v>218</v>
      </c>
      <c r="C115" s="89" t="s">
        <v>219</v>
      </c>
      <c r="D115" s="98">
        <v>0.51</v>
      </c>
      <c r="E115" s="110"/>
      <c r="F115" s="95"/>
      <c r="G115" s="95"/>
      <c r="H115" s="95"/>
      <c r="I115" s="95"/>
      <c r="J115" s="95"/>
      <c r="K115" s="95"/>
      <c r="L115" s="95"/>
      <c r="M115" s="3"/>
      <c r="N115" s="4"/>
    </row>
    <row r="116" spans="1:14" x14ac:dyDescent="0.25">
      <c r="A116" s="197"/>
      <c r="B116" s="63" t="s">
        <v>220</v>
      </c>
      <c r="C116" s="89" t="s">
        <v>221</v>
      </c>
      <c r="D116" s="98">
        <v>0.41</v>
      </c>
      <c r="E116" s="110"/>
      <c r="F116" s="98"/>
      <c r="G116" s="98"/>
      <c r="H116" s="98"/>
      <c r="I116" s="98"/>
      <c r="J116" s="98"/>
      <c r="K116" s="98"/>
      <c r="L116" s="98"/>
      <c r="M116" s="3"/>
      <c r="N116" s="4"/>
    </row>
    <row r="117" spans="1:14" x14ac:dyDescent="0.25">
      <c r="A117" s="197"/>
      <c r="B117" s="63" t="s">
        <v>222</v>
      </c>
      <c r="C117" s="89" t="s">
        <v>223</v>
      </c>
      <c r="D117" s="98">
        <v>1</v>
      </c>
      <c r="E117" s="110"/>
      <c r="F117" s="98"/>
      <c r="G117" s="98"/>
      <c r="H117" s="98"/>
      <c r="I117" s="98"/>
      <c r="J117" s="98"/>
      <c r="K117" s="98"/>
      <c r="L117" s="98"/>
      <c r="M117" s="3"/>
      <c r="N117" s="4"/>
    </row>
    <row r="118" spans="1:14" x14ac:dyDescent="0.25">
      <c r="A118" s="197"/>
      <c r="B118" s="63" t="s">
        <v>224</v>
      </c>
      <c r="C118" s="89" t="s">
        <v>225</v>
      </c>
      <c r="D118" s="98">
        <v>0.38</v>
      </c>
      <c r="E118" s="110"/>
      <c r="F118" s="95"/>
      <c r="G118" s="95"/>
      <c r="H118" s="95"/>
      <c r="I118" s="95"/>
      <c r="J118" s="95"/>
      <c r="K118" s="95"/>
      <c r="L118" s="95"/>
      <c r="M118" s="3"/>
      <c r="N118" s="4"/>
    </row>
    <row r="119" spans="1:14" x14ac:dyDescent="0.25">
      <c r="A119" s="197"/>
      <c r="B119" s="63" t="s">
        <v>226</v>
      </c>
      <c r="C119" s="84" t="s">
        <v>227</v>
      </c>
      <c r="D119" s="97">
        <v>0.44</v>
      </c>
      <c r="E119" s="109"/>
      <c r="F119" s="97"/>
      <c r="G119" s="97"/>
      <c r="H119" s="97"/>
      <c r="I119" s="97"/>
      <c r="J119" s="97"/>
      <c r="K119" s="97"/>
      <c r="L119" s="97"/>
      <c r="M119" s="3"/>
      <c r="N119" s="4"/>
    </row>
    <row r="120" spans="1:14" x14ac:dyDescent="0.25">
      <c r="A120" s="197"/>
      <c r="B120" s="63" t="s">
        <v>228</v>
      </c>
      <c r="C120" s="84" t="s">
        <v>229</v>
      </c>
      <c r="D120" s="97">
        <v>1</v>
      </c>
      <c r="E120" s="109"/>
      <c r="F120" s="97"/>
      <c r="G120" s="97"/>
      <c r="H120" s="97"/>
      <c r="I120" s="97"/>
      <c r="J120" s="97"/>
      <c r="K120" s="97"/>
      <c r="L120" s="97"/>
      <c r="M120" s="3"/>
      <c r="N120" s="4"/>
    </row>
    <row r="121" spans="1:14" x14ac:dyDescent="0.25">
      <c r="A121" s="197"/>
      <c r="B121" s="63" t="s">
        <v>230</v>
      </c>
      <c r="C121" s="84" t="s">
        <v>231</v>
      </c>
      <c r="D121" s="97">
        <v>0.18</v>
      </c>
      <c r="E121" s="109"/>
      <c r="F121" s="97"/>
      <c r="G121" s="97"/>
      <c r="H121" s="97"/>
      <c r="I121" s="97"/>
      <c r="J121" s="97"/>
      <c r="K121" s="97"/>
      <c r="L121" s="97"/>
      <c r="M121" s="3"/>
      <c r="N121" s="4"/>
    </row>
    <row r="122" spans="1:14" x14ac:dyDescent="0.25">
      <c r="A122" s="197"/>
      <c r="B122" s="63" t="s">
        <v>232</v>
      </c>
      <c r="C122" s="84" t="s">
        <v>233</v>
      </c>
      <c r="D122" s="97">
        <v>1.5</v>
      </c>
      <c r="E122" s="109"/>
      <c r="F122" s="97"/>
      <c r="G122" s="97"/>
      <c r="H122" s="97"/>
      <c r="I122" s="97"/>
      <c r="J122" s="97"/>
      <c r="K122" s="97"/>
      <c r="L122" s="97"/>
      <c r="M122" s="3"/>
      <c r="N122" s="4"/>
    </row>
    <row r="123" spans="1:14" ht="24.75" x14ac:dyDescent="0.25">
      <c r="A123" s="197"/>
      <c r="B123" s="63" t="s">
        <v>234</v>
      </c>
      <c r="C123" s="84" t="s">
        <v>235</v>
      </c>
      <c r="D123" s="97">
        <v>3.1</v>
      </c>
      <c r="E123" s="112">
        <v>42649</v>
      </c>
      <c r="F123" s="97">
        <v>3.1</v>
      </c>
      <c r="G123" s="95"/>
      <c r="H123" s="95"/>
      <c r="I123" s="95"/>
      <c r="J123" s="95"/>
      <c r="K123" s="95"/>
      <c r="L123" s="95"/>
      <c r="M123" s="3"/>
      <c r="N123" s="4"/>
    </row>
    <row r="124" spans="1:14" x14ac:dyDescent="0.25">
      <c r="A124" s="197"/>
      <c r="B124" s="63" t="s">
        <v>236</v>
      </c>
      <c r="C124" s="84" t="s">
        <v>237</v>
      </c>
      <c r="D124" s="97">
        <v>1.72</v>
      </c>
      <c r="E124" s="109"/>
      <c r="F124" s="97"/>
      <c r="G124" s="97"/>
      <c r="H124" s="97"/>
      <c r="I124" s="97"/>
      <c r="J124" s="97"/>
      <c r="K124" s="97"/>
      <c r="L124" s="97"/>
      <c r="M124" s="3"/>
      <c r="N124" s="4"/>
    </row>
    <row r="125" spans="1:14" x14ac:dyDescent="0.25">
      <c r="A125" s="197"/>
      <c r="B125" s="63" t="s">
        <v>238</v>
      </c>
      <c r="C125" s="84" t="s">
        <v>239</v>
      </c>
      <c r="D125" s="97">
        <v>0.8</v>
      </c>
      <c r="E125" s="109"/>
      <c r="F125" s="97"/>
      <c r="G125" s="97"/>
      <c r="H125" s="97"/>
      <c r="I125" s="97"/>
      <c r="J125" s="97"/>
      <c r="K125" s="97"/>
      <c r="L125" s="97"/>
      <c r="M125" s="3"/>
      <c r="N125" s="4"/>
    </row>
    <row r="126" spans="1:14" x14ac:dyDescent="0.25">
      <c r="A126" s="197"/>
      <c r="B126" s="63" t="s">
        <v>240</v>
      </c>
      <c r="C126" s="84" t="s">
        <v>241</v>
      </c>
      <c r="D126" s="97">
        <v>0.97</v>
      </c>
      <c r="E126" s="109"/>
      <c r="F126" s="95"/>
      <c r="G126" s="95"/>
      <c r="H126" s="95"/>
      <c r="I126" s="95"/>
      <c r="J126" s="95"/>
      <c r="K126" s="95"/>
      <c r="L126" s="95"/>
      <c r="M126" s="3"/>
      <c r="N126" s="4"/>
    </row>
    <row r="127" spans="1:14" x14ac:dyDescent="0.25">
      <c r="A127" s="197" t="s">
        <v>242</v>
      </c>
      <c r="B127" s="63" t="s">
        <v>243</v>
      </c>
      <c r="C127" s="74" t="s">
        <v>244</v>
      </c>
      <c r="D127" s="94">
        <v>2.06</v>
      </c>
      <c r="E127" s="111"/>
      <c r="F127" s="94"/>
      <c r="G127" s="94"/>
      <c r="H127" s="94"/>
      <c r="I127" s="94"/>
      <c r="J127" s="94"/>
      <c r="K127" s="94"/>
      <c r="L127" s="94"/>
      <c r="M127" s="3"/>
      <c r="N127" s="4"/>
    </row>
    <row r="128" spans="1:14" ht="36.75" x14ac:dyDescent="0.25">
      <c r="A128" s="197"/>
      <c r="B128" s="63" t="s">
        <v>245</v>
      </c>
      <c r="C128" s="74" t="s">
        <v>246</v>
      </c>
      <c r="D128" s="94">
        <v>8.3800000000000008</v>
      </c>
      <c r="E128" s="111"/>
      <c r="F128" s="94"/>
      <c r="G128" s="94"/>
      <c r="H128" s="94"/>
      <c r="I128" s="94"/>
      <c r="J128" s="94"/>
      <c r="K128" s="94"/>
      <c r="L128" s="94"/>
      <c r="M128" s="3"/>
      <c r="N128" s="4"/>
    </row>
    <row r="129" spans="1:14" x14ac:dyDescent="0.25">
      <c r="A129" s="197"/>
      <c r="B129" s="63" t="s">
        <v>247</v>
      </c>
      <c r="C129" s="74" t="s">
        <v>248</v>
      </c>
      <c r="D129" s="94">
        <v>6.78</v>
      </c>
      <c r="E129" s="113">
        <v>42646</v>
      </c>
      <c r="F129" s="94">
        <v>6.78</v>
      </c>
      <c r="G129" s="94"/>
      <c r="H129" s="94"/>
      <c r="I129" s="94"/>
      <c r="J129" s="94"/>
      <c r="K129" s="94"/>
      <c r="L129" s="94"/>
      <c r="M129" s="3"/>
      <c r="N129" s="4"/>
    </row>
    <row r="130" spans="1:14" x14ac:dyDescent="0.25">
      <c r="A130" s="197"/>
      <c r="B130" s="63" t="s">
        <v>249</v>
      </c>
      <c r="C130" s="91" t="s">
        <v>250</v>
      </c>
      <c r="D130" s="94">
        <v>1.87</v>
      </c>
      <c r="E130" s="111"/>
      <c r="F130" s="94"/>
      <c r="G130" s="94"/>
      <c r="H130" s="94"/>
      <c r="I130" s="94"/>
      <c r="J130" s="94"/>
      <c r="K130" s="94"/>
      <c r="L130" s="94"/>
      <c r="M130" s="3"/>
      <c r="N130" s="4"/>
    </row>
    <row r="131" spans="1:14" x14ac:dyDescent="0.25">
      <c r="A131" s="197"/>
      <c r="B131" s="63" t="s">
        <v>251</v>
      </c>
      <c r="C131" s="74" t="s">
        <v>252</v>
      </c>
      <c r="D131" s="94">
        <v>6.68</v>
      </c>
      <c r="E131" s="113">
        <v>42646</v>
      </c>
      <c r="F131" s="94">
        <v>6.68</v>
      </c>
      <c r="G131" s="94"/>
      <c r="H131" s="94"/>
      <c r="I131" s="94"/>
      <c r="J131" s="94"/>
      <c r="K131" s="94"/>
      <c r="L131" s="94"/>
      <c r="M131" s="3"/>
      <c r="N131" s="4"/>
    </row>
    <row r="132" spans="1:14" x14ac:dyDescent="0.25">
      <c r="A132" s="197"/>
      <c r="B132" s="63" t="s">
        <v>253</v>
      </c>
      <c r="C132" s="74" t="s">
        <v>254</v>
      </c>
      <c r="D132" s="94">
        <v>1.03</v>
      </c>
      <c r="E132" s="111"/>
      <c r="F132" s="94"/>
      <c r="G132" s="94"/>
      <c r="H132" s="94"/>
      <c r="I132" s="94"/>
      <c r="J132" s="94"/>
      <c r="K132" s="94"/>
      <c r="L132" s="94"/>
      <c r="M132" s="3"/>
      <c r="N132" s="4"/>
    </row>
    <row r="133" spans="1:14" ht="24.75" x14ac:dyDescent="0.25">
      <c r="A133" s="197"/>
      <c r="B133" s="63" t="s">
        <v>255</v>
      </c>
      <c r="C133" s="74" t="s">
        <v>256</v>
      </c>
      <c r="D133" s="94">
        <v>2.02</v>
      </c>
      <c r="E133" s="111"/>
      <c r="F133" s="94"/>
      <c r="G133" s="94"/>
      <c r="H133" s="94"/>
      <c r="I133" s="94"/>
      <c r="J133" s="94"/>
      <c r="K133" s="94"/>
      <c r="L133" s="94"/>
      <c r="M133" s="3"/>
      <c r="N133" s="4"/>
    </row>
    <row r="134" spans="1:14" x14ac:dyDescent="0.25">
      <c r="A134" s="197"/>
      <c r="B134" s="63" t="s">
        <v>257</v>
      </c>
      <c r="C134" s="74" t="s">
        <v>258</v>
      </c>
      <c r="D134" s="94">
        <v>4.42</v>
      </c>
      <c r="E134" s="111"/>
      <c r="F134" s="94"/>
      <c r="G134" s="94"/>
      <c r="H134" s="94"/>
      <c r="I134" s="94"/>
      <c r="J134" s="94"/>
      <c r="K134" s="94"/>
      <c r="L134" s="94"/>
      <c r="M134" s="3"/>
      <c r="N134" s="4"/>
    </row>
    <row r="135" spans="1:14" ht="24.75" x14ac:dyDescent="0.25">
      <c r="A135" s="197"/>
      <c r="B135" s="63" t="s">
        <v>259</v>
      </c>
      <c r="C135" s="74" t="s">
        <v>260</v>
      </c>
      <c r="D135" s="94">
        <v>1.85</v>
      </c>
      <c r="E135" s="111"/>
      <c r="F135" s="94"/>
      <c r="G135" s="94"/>
      <c r="H135" s="94"/>
      <c r="I135" s="94"/>
      <c r="J135" s="94"/>
      <c r="K135" s="94"/>
      <c r="L135" s="94"/>
      <c r="M135" s="3"/>
      <c r="N135" s="4"/>
    </row>
    <row r="136" spans="1:14" x14ac:dyDescent="0.25">
      <c r="A136" s="197"/>
      <c r="B136" s="63" t="s">
        <v>261</v>
      </c>
      <c r="C136" s="74" t="s">
        <v>262</v>
      </c>
      <c r="D136" s="94">
        <v>3.89</v>
      </c>
      <c r="E136" s="113">
        <v>42646</v>
      </c>
      <c r="F136" s="94">
        <v>3.89</v>
      </c>
      <c r="G136" s="94"/>
      <c r="H136" s="94"/>
      <c r="I136" s="94"/>
      <c r="J136" s="94"/>
      <c r="K136" s="94"/>
      <c r="L136" s="94"/>
      <c r="M136" s="3"/>
      <c r="N136" s="4"/>
    </row>
    <row r="137" spans="1:14" x14ac:dyDescent="0.25">
      <c r="A137" s="197"/>
      <c r="B137" s="63" t="s">
        <v>263</v>
      </c>
      <c r="C137" s="74" t="s">
        <v>264</v>
      </c>
      <c r="D137" s="94">
        <v>2.9</v>
      </c>
      <c r="E137" s="111"/>
      <c r="F137" s="94"/>
      <c r="G137" s="94"/>
      <c r="H137" s="94"/>
      <c r="I137" s="94"/>
      <c r="J137" s="94"/>
      <c r="K137" s="94"/>
      <c r="L137" s="94"/>
      <c r="M137" s="3"/>
      <c r="N137" s="4"/>
    </row>
    <row r="138" spans="1:14" x14ac:dyDescent="0.25">
      <c r="A138" s="197"/>
      <c r="B138" s="63" t="s">
        <v>265</v>
      </c>
      <c r="C138" s="74" t="s">
        <v>266</v>
      </c>
      <c r="D138" s="94">
        <v>1.97</v>
      </c>
      <c r="E138" s="111"/>
      <c r="F138" s="94"/>
      <c r="G138" s="94"/>
      <c r="H138" s="94"/>
      <c r="I138" s="94"/>
      <c r="J138" s="94"/>
      <c r="K138" s="94"/>
      <c r="L138" s="94"/>
      <c r="M138" s="3"/>
      <c r="N138" s="4"/>
    </row>
    <row r="139" spans="1:14" ht="24.75" x14ac:dyDescent="0.25">
      <c r="A139" s="197"/>
      <c r="B139" s="63" t="s">
        <v>267</v>
      </c>
      <c r="C139" s="74" t="s">
        <v>268</v>
      </c>
      <c r="D139" s="94">
        <v>3.09</v>
      </c>
      <c r="E139" s="111"/>
      <c r="F139" s="94"/>
      <c r="G139" s="94"/>
      <c r="H139" s="94"/>
      <c r="I139" s="94"/>
      <c r="J139" s="94"/>
      <c r="K139" s="94"/>
      <c r="L139" s="94"/>
      <c r="M139" s="3"/>
      <c r="N139" s="4"/>
    </row>
    <row r="140" spans="1:14" x14ac:dyDescent="0.25">
      <c r="A140" s="197"/>
      <c r="B140" s="63" t="s">
        <v>269</v>
      </c>
      <c r="C140" s="74" t="s">
        <v>270</v>
      </c>
      <c r="D140" s="94">
        <v>2.42</v>
      </c>
      <c r="E140" s="111"/>
      <c r="F140" s="94"/>
      <c r="G140" s="94"/>
      <c r="H140" s="94"/>
      <c r="I140" s="94"/>
      <c r="J140" s="94"/>
      <c r="K140" s="94"/>
      <c r="L140" s="94"/>
      <c r="M140" s="3"/>
      <c r="N140" s="4"/>
    </row>
    <row r="141" spans="1:14" x14ac:dyDescent="0.25">
      <c r="A141" s="197"/>
      <c r="B141" s="63" t="s">
        <v>271</v>
      </c>
      <c r="C141" s="74" t="s">
        <v>272</v>
      </c>
      <c r="D141" s="94">
        <v>0.55000000000000004</v>
      </c>
      <c r="E141" s="111"/>
      <c r="F141" s="94"/>
      <c r="G141" s="94"/>
      <c r="H141" s="94"/>
      <c r="I141" s="94"/>
      <c r="J141" s="94"/>
      <c r="K141" s="94"/>
      <c r="L141" s="94"/>
      <c r="M141" s="3"/>
      <c r="N141" s="4"/>
    </row>
    <row r="142" spans="1:14" x14ac:dyDescent="0.25">
      <c r="A142" s="197"/>
      <c r="B142" s="63" t="s">
        <v>273</v>
      </c>
      <c r="C142" s="74" t="s">
        <v>274</v>
      </c>
      <c r="D142" s="94">
        <v>0.77</v>
      </c>
      <c r="E142" s="111"/>
      <c r="F142" s="94"/>
      <c r="G142" s="94"/>
      <c r="H142" s="94"/>
      <c r="I142" s="94"/>
      <c r="J142" s="94"/>
      <c r="K142" s="94"/>
      <c r="L142" s="94"/>
      <c r="M142" s="3"/>
      <c r="N142" s="4"/>
    </row>
    <row r="143" spans="1:14" x14ac:dyDescent="0.25">
      <c r="A143" s="197"/>
      <c r="B143" s="63" t="s">
        <v>275</v>
      </c>
      <c r="C143" s="74" t="s">
        <v>276</v>
      </c>
      <c r="D143" s="94">
        <v>3.13</v>
      </c>
      <c r="E143" s="111"/>
      <c r="F143" s="94"/>
      <c r="G143" s="94"/>
      <c r="H143" s="94"/>
      <c r="I143" s="94"/>
      <c r="J143" s="94"/>
      <c r="K143" s="94"/>
      <c r="L143" s="94"/>
      <c r="M143" s="3"/>
      <c r="N143" s="4"/>
    </row>
    <row r="144" spans="1:14" x14ac:dyDescent="0.25">
      <c r="A144" s="197"/>
      <c r="B144" s="63" t="s">
        <v>277</v>
      </c>
      <c r="C144" s="92" t="s">
        <v>278</v>
      </c>
      <c r="D144" s="93">
        <v>2.52</v>
      </c>
      <c r="E144" s="116">
        <v>42646</v>
      </c>
      <c r="F144" s="93">
        <v>2.52</v>
      </c>
      <c r="G144" s="94"/>
      <c r="H144" s="94"/>
      <c r="I144" s="94"/>
      <c r="J144" s="94"/>
      <c r="K144" s="94"/>
      <c r="L144" s="94"/>
      <c r="M144" s="3"/>
      <c r="N144" s="4"/>
    </row>
    <row r="145" spans="1:14" x14ac:dyDescent="0.25">
      <c r="A145" s="197"/>
      <c r="B145" s="63" t="s">
        <v>279</v>
      </c>
      <c r="C145" s="91" t="s">
        <v>280</v>
      </c>
      <c r="D145" s="94">
        <v>0.23</v>
      </c>
      <c r="E145" s="111"/>
      <c r="F145" s="94"/>
      <c r="G145" s="94"/>
      <c r="H145" s="94"/>
      <c r="I145" s="94"/>
      <c r="J145" s="94"/>
      <c r="K145" s="94"/>
      <c r="L145" s="94"/>
      <c r="M145" s="3"/>
      <c r="N145" s="4"/>
    </row>
    <row r="146" spans="1:14" x14ac:dyDescent="0.25">
      <c r="A146" s="197"/>
      <c r="B146" s="63" t="s">
        <v>281</v>
      </c>
      <c r="C146" s="91" t="s">
        <v>282</v>
      </c>
      <c r="D146" s="94">
        <v>2.63</v>
      </c>
      <c r="E146" s="111"/>
      <c r="F146" s="95"/>
      <c r="G146" s="94"/>
      <c r="H146" s="94"/>
      <c r="I146" s="94"/>
      <c r="J146" s="94"/>
      <c r="K146" s="94"/>
      <c r="L146" s="94"/>
      <c r="M146" s="3"/>
      <c r="N146" s="4"/>
    </row>
    <row r="147" spans="1:14" x14ac:dyDescent="0.25">
      <c r="A147" s="197"/>
      <c r="B147" s="63" t="s">
        <v>283</v>
      </c>
      <c r="C147" s="91" t="s">
        <v>284</v>
      </c>
      <c r="D147" s="94">
        <v>1.96</v>
      </c>
      <c r="E147" s="111"/>
      <c r="F147" s="94"/>
      <c r="G147" s="94"/>
      <c r="H147" s="94"/>
      <c r="I147" s="94"/>
      <c r="J147" s="94"/>
      <c r="K147" s="94"/>
      <c r="L147" s="94"/>
      <c r="M147" s="3"/>
      <c r="N147" s="4"/>
    </row>
    <row r="148" spans="1:14" x14ac:dyDescent="0.25">
      <c r="A148" s="197"/>
      <c r="B148" s="63" t="s">
        <v>285</v>
      </c>
      <c r="C148" s="74" t="s">
        <v>286</v>
      </c>
      <c r="D148" s="94">
        <v>1.1399999999999999</v>
      </c>
      <c r="E148" s="111"/>
      <c r="F148" s="94"/>
      <c r="G148" s="94"/>
      <c r="H148" s="94"/>
      <c r="I148" s="94"/>
      <c r="J148" s="94"/>
      <c r="K148" s="94"/>
      <c r="L148" s="94"/>
      <c r="M148" s="3"/>
      <c r="N148" s="4"/>
    </row>
    <row r="149" spans="1:14" x14ac:dyDescent="0.25">
      <c r="A149" s="197"/>
      <c r="B149" s="63" t="s">
        <v>287</v>
      </c>
      <c r="C149" s="77" t="s">
        <v>288</v>
      </c>
      <c r="D149" s="94">
        <v>0.46</v>
      </c>
      <c r="E149" s="111"/>
      <c r="F149" s="94"/>
      <c r="G149" s="94"/>
      <c r="H149" s="94"/>
      <c r="I149" s="94"/>
      <c r="J149" s="94"/>
      <c r="K149" s="94"/>
      <c r="L149" s="94"/>
      <c r="M149" s="40"/>
      <c r="N149" s="4"/>
    </row>
    <row r="150" spans="1:14" ht="24.75" x14ac:dyDescent="0.25">
      <c r="A150" s="197"/>
      <c r="B150" s="63" t="s">
        <v>289</v>
      </c>
      <c r="C150" s="77" t="s">
        <v>290</v>
      </c>
      <c r="D150" s="94">
        <v>1.35</v>
      </c>
      <c r="E150" s="111"/>
      <c r="F150" s="94"/>
      <c r="G150" s="94"/>
      <c r="H150" s="94"/>
      <c r="I150" s="94"/>
      <c r="J150" s="94"/>
      <c r="K150" s="94"/>
      <c r="L150" s="94"/>
      <c r="M150" s="3"/>
      <c r="N150" s="4"/>
    </row>
    <row r="151" spans="1:14" x14ac:dyDescent="0.25">
      <c r="A151" s="197"/>
      <c r="B151" s="63" t="s">
        <v>291</v>
      </c>
      <c r="C151" s="77" t="s">
        <v>292</v>
      </c>
      <c r="D151" s="94">
        <v>2.5300000000000002</v>
      </c>
      <c r="E151" s="111"/>
      <c r="F151" s="94"/>
      <c r="G151" s="94"/>
      <c r="H151" s="94"/>
      <c r="I151" s="94"/>
      <c r="J151" s="94"/>
      <c r="K151" s="94"/>
      <c r="L151" s="94"/>
      <c r="M151" s="3"/>
      <c r="N151" s="4"/>
    </row>
    <row r="152" spans="1:14" x14ac:dyDescent="0.25">
      <c r="A152" s="197"/>
      <c r="B152" s="63" t="s">
        <v>293</v>
      </c>
      <c r="C152" s="77" t="s">
        <v>294</v>
      </c>
      <c r="D152" s="94">
        <v>1</v>
      </c>
      <c r="E152" s="111"/>
      <c r="F152" s="94"/>
      <c r="G152" s="94"/>
      <c r="H152" s="94"/>
      <c r="I152" s="94"/>
      <c r="J152" s="94"/>
      <c r="K152" s="94"/>
      <c r="L152" s="94"/>
      <c r="M152" s="3"/>
      <c r="N152" s="4"/>
    </row>
    <row r="153" spans="1:14" ht="24.75" x14ac:dyDescent="0.25">
      <c r="A153" s="197"/>
      <c r="B153" s="63" t="s">
        <v>295</v>
      </c>
      <c r="C153" s="77" t="s">
        <v>296</v>
      </c>
      <c r="D153" s="94">
        <v>0.78</v>
      </c>
      <c r="E153" s="111"/>
      <c r="F153" s="94"/>
      <c r="G153" s="94"/>
      <c r="H153" s="94"/>
      <c r="I153" s="94"/>
      <c r="J153" s="94"/>
      <c r="K153" s="94"/>
      <c r="L153" s="94"/>
      <c r="M153" s="3"/>
      <c r="N153" s="4"/>
    </row>
    <row r="154" spans="1:14" x14ac:dyDescent="0.25">
      <c r="A154" s="197"/>
      <c r="B154" s="63" t="s">
        <v>297</v>
      </c>
      <c r="C154" s="77" t="s">
        <v>298</v>
      </c>
      <c r="D154" s="94">
        <v>0.89</v>
      </c>
      <c r="E154" s="111"/>
      <c r="F154" s="94"/>
      <c r="G154" s="94"/>
      <c r="H154" s="94"/>
      <c r="I154" s="94"/>
      <c r="J154" s="94"/>
      <c r="K154" s="94"/>
      <c r="L154" s="94"/>
      <c r="M154" s="3"/>
      <c r="N154" s="4"/>
    </row>
    <row r="155" spans="1:14" x14ac:dyDescent="0.25">
      <c r="A155" s="197"/>
      <c r="B155" s="63" t="s">
        <v>299</v>
      </c>
      <c r="C155" s="77" t="s">
        <v>300</v>
      </c>
      <c r="D155" s="94">
        <v>0.81</v>
      </c>
      <c r="E155" s="111"/>
      <c r="F155" s="94"/>
      <c r="G155" s="94"/>
      <c r="H155" s="94"/>
      <c r="I155" s="94"/>
      <c r="J155" s="94"/>
      <c r="K155" s="94"/>
      <c r="L155" s="94"/>
      <c r="M155" s="3"/>
      <c r="N155" s="4"/>
    </row>
    <row r="156" spans="1:14" x14ac:dyDescent="0.25">
      <c r="A156" s="197"/>
      <c r="B156" s="63" t="s">
        <v>301</v>
      </c>
      <c r="C156" s="77" t="s">
        <v>302</v>
      </c>
      <c r="D156" s="94">
        <v>0.63</v>
      </c>
      <c r="E156" s="111"/>
      <c r="F156" s="94"/>
      <c r="G156" s="94"/>
      <c r="H156" s="94"/>
      <c r="I156" s="94"/>
      <c r="J156" s="94"/>
      <c r="K156" s="94"/>
      <c r="L156" s="94"/>
      <c r="M156" s="3"/>
      <c r="N156" s="4"/>
    </row>
    <row r="157" spans="1:14" x14ac:dyDescent="0.25">
      <c r="A157" s="197"/>
      <c r="B157" s="63" t="s">
        <v>303</v>
      </c>
      <c r="C157" s="77" t="s">
        <v>304</v>
      </c>
      <c r="D157" s="94">
        <v>0.89</v>
      </c>
      <c r="E157" s="111"/>
      <c r="F157" s="94"/>
      <c r="G157" s="94"/>
      <c r="H157" s="94"/>
      <c r="I157" s="94"/>
      <c r="J157" s="94"/>
      <c r="K157" s="94"/>
      <c r="L157" s="94"/>
      <c r="M157" s="3"/>
      <c r="N157" s="4"/>
    </row>
    <row r="158" spans="1:14" ht="24.75" x14ac:dyDescent="0.25">
      <c r="A158" s="197"/>
      <c r="B158" s="63" t="s">
        <v>305</v>
      </c>
      <c r="C158" s="77" t="s">
        <v>306</v>
      </c>
      <c r="D158" s="94">
        <v>1.02</v>
      </c>
      <c r="E158" s="111"/>
      <c r="F158" s="94"/>
      <c r="G158" s="94"/>
      <c r="H158" s="94"/>
      <c r="I158" s="94"/>
      <c r="J158" s="94"/>
      <c r="K158" s="94"/>
      <c r="L158" s="94"/>
      <c r="M158" s="3"/>
      <c r="N158" s="4"/>
    </row>
    <row r="159" spans="1:14" x14ac:dyDescent="0.25">
      <c r="A159" s="197"/>
      <c r="B159" s="63" t="s">
        <v>307</v>
      </c>
      <c r="C159" s="77" t="s">
        <v>308</v>
      </c>
      <c r="D159" s="94">
        <v>0.52</v>
      </c>
      <c r="E159" s="111"/>
      <c r="F159" s="94"/>
      <c r="G159" s="94"/>
      <c r="H159" s="94"/>
      <c r="I159" s="94"/>
      <c r="J159" s="94"/>
      <c r="K159" s="94"/>
      <c r="L159" s="94"/>
      <c r="M159" s="3"/>
      <c r="N159" s="4"/>
    </row>
    <row r="160" spans="1:14" x14ac:dyDescent="0.25">
      <c r="A160" s="197"/>
      <c r="B160" s="63" t="s">
        <v>309</v>
      </c>
      <c r="C160" s="77" t="s">
        <v>310</v>
      </c>
      <c r="D160" s="94">
        <v>0.4</v>
      </c>
      <c r="E160" s="111"/>
      <c r="F160" s="94"/>
      <c r="G160" s="94"/>
      <c r="H160" s="94"/>
      <c r="I160" s="94"/>
      <c r="J160" s="94"/>
      <c r="K160" s="94"/>
      <c r="L160" s="94"/>
      <c r="M160" s="3"/>
      <c r="N160" s="4"/>
    </row>
    <row r="161" spans="1:14" ht="24.75" x14ac:dyDescent="0.25">
      <c r="A161" s="197"/>
      <c r="B161" s="63" t="s">
        <v>311</v>
      </c>
      <c r="C161" s="77" t="s">
        <v>312</v>
      </c>
      <c r="D161" s="94">
        <v>0.39</v>
      </c>
      <c r="E161" s="111"/>
      <c r="F161" s="94"/>
      <c r="G161" s="94"/>
      <c r="H161" s="94"/>
      <c r="I161" s="94"/>
      <c r="J161" s="94"/>
      <c r="K161" s="94"/>
      <c r="L161" s="94"/>
      <c r="M161" s="3"/>
      <c r="N161" s="4"/>
    </row>
    <row r="162" spans="1:14" x14ac:dyDescent="0.25">
      <c r="A162" s="197"/>
      <c r="B162" s="63" t="s">
        <v>313</v>
      </c>
      <c r="C162" s="84" t="s">
        <v>314</v>
      </c>
      <c r="D162" s="97">
        <v>1.75</v>
      </c>
      <c r="E162" s="109"/>
      <c r="F162" s="97"/>
      <c r="G162" s="97"/>
      <c r="H162" s="97"/>
      <c r="I162" s="97"/>
      <c r="J162" s="97"/>
      <c r="K162" s="97"/>
      <c r="L162" s="97"/>
      <c r="M162" s="3"/>
      <c r="N162" s="4"/>
    </row>
    <row r="163" spans="1:14" x14ac:dyDescent="0.25">
      <c r="A163" s="197"/>
      <c r="B163" s="63" t="s">
        <v>315</v>
      </c>
      <c r="C163" s="84" t="s">
        <v>316</v>
      </c>
      <c r="D163" s="97">
        <v>1.07</v>
      </c>
      <c r="E163" s="109"/>
      <c r="F163" s="97"/>
      <c r="G163" s="97"/>
      <c r="H163" s="97"/>
      <c r="I163" s="97"/>
      <c r="J163" s="97"/>
      <c r="K163" s="97"/>
      <c r="L163" s="97"/>
      <c r="M163" s="3"/>
      <c r="N163" s="4"/>
    </row>
    <row r="164" spans="1:14" ht="24.75" x14ac:dyDescent="0.25">
      <c r="A164" s="197"/>
      <c r="B164" s="63" t="s">
        <v>317</v>
      </c>
      <c r="C164" s="84" t="s">
        <v>318</v>
      </c>
      <c r="D164" s="97">
        <v>0.6</v>
      </c>
      <c r="E164" s="112">
        <v>42646</v>
      </c>
      <c r="F164" s="97">
        <v>0.6</v>
      </c>
      <c r="G164" s="97"/>
      <c r="H164" s="97"/>
      <c r="I164" s="97"/>
      <c r="J164" s="97"/>
      <c r="K164" s="97"/>
      <c r="L164" s="97"/>
      <c r="M164" s="3"/>
      <c r="N164" s="4"/>
    </row>
    <row r="165" spans="1:14" x14ac:dyDescent="0.25">
      <c r="A165" s="197"/>
      <c r="B165" s="63" t="s">
        <v>319</v>
      </c>
      <c r="C165" s="84" t="s">
        <v>320</v>
      </c>
      <c r="D165" s="97">
        <v>0.46</v>
      </c>
      <c r="E165" s="109"/>
      <c r="F165" s="97"/>
      <c r="G165" s="97"/>
      <c r="H165" s="97"/>
      <c r="I165" s="97"/>
      <c r="J165" s="97"/>
      <c r="K165" s="97"/>
      <c r="L165" s="97"/>
      <c r="M165" s="3"/>
      <c r="N165" s="4"/>
    </row>
    <row r="166" spans="1:14" x14ac:dyDescent="0.25">
      <c r="A166" s="197"/>
      <c r="B166" s="63" t="s">
        <v>321</v>
      </c>
      <c r="C166" s="84" t="s">
        <v>322</v>
      </c>
      <c r="D166" s="97">
        <v>1.79</v>
      </c>
      <c r="E166" s="109"/>
      <c r="F166" s="97"/>
      <c r="G166" s="97"/>
      <c r="H166" s="97"/>
      <c r="I166" s="97"/>
      <c r="J166" s="97"/>
      <c r="K166" s="97"/>
      <c r="L166" s="97"/>
      <c r="M166" s="3"/>
      <c r="N166" s="4"/>
    </row>
    <row r="167" spans="1:14" ht="16.5" customHeight="1" x14ac:dyDescent="0.25">
      <c r="A167" s="197"/>
      <c r="B167" s="63" t="s">
        <v>323</v>
      </c>
      <c r="C167" s="84" t="s">
        <v>324</v>
      </c>
      <c r="D167" s="97">
        <v>1.34</v>
      </c>
      <c r="E167" s="109"/>
      <c r="F167" s="97"/>
      <c r="G167" s="97"/>
      <c r="H167" s="97"/>
      <c r="I167" s="97"/>
      <c r="J167" s="97"/>
      <c r="K167" s="97"/>
      <c r="L167" s="97"/>
      <c r="M167" s="3"/>
      <c r="N167" s="4"/>
    </row>
    <row r="168" spans="1:14" x14ac:dyDescent="0.25">
      <c r="A168" s="197"/>
      <c r="B168" s="63" t="s">
        <v>325</v>
      </c>
      <c r="C168" s="84" t="s">
        <v>326</v>
      </c>
      <c r="D168" s="97">
        <v>3.32</v>
      </c>
      <c r="E168" s="112">
        <v>42646</v>
      </c>
      <c r="F168" s="97">
        <v>3.32</v>
      </c>
      <c r="G168" s="97"/>
      <c r="H168" s="97"/>
      <c r="I168" s="97"/>
      <c r="J168" s="97"/>
      <c r="K168" s="97"/>
      <c r="L168" s="97"/>
      <c r="M168" s="3"/>
      <c r="N168" s="4"/>
    </row>
    <row r="169" spans="1:14" x14ac:dyDescent="0.25">
      <c r="A169" s="197"/>
      <c r="B169" s="63" t="s">
        <v>327</v>
      </c>
      <c r="C169" s="84" t="s">
        <v>328</v>
      </c>
      <c r="D169" s="97">
        <v>1.4</v>
      </c>
      <c r="E169" s="112">
        <v>42646</v>
      </c>
      <c r="F169" s="97">
        <v>1.4</v>
      </c>
      <c r="G169" s="95"/>
      <c r="H169" s="95"/>
      <c r="I169" s="95"/>
      <c r="J169" s="95"/>
      <c r="K169" s="95"/>
      <c r="L169" s="95"/>
      <c r="M169" s="3"/>
      <c r="N169" s="4"/>
    </row>
    <row r="170" spans="1:14" x14ac:dyDescent="0.25">
      <c r="A170" s="197"/>
      <c r="B170" s="63" t="s">
        <v>329</v>
      </c>
      <c r="C170" s="84" t="s">
        <v>330</v>
      </c>
      <c r="D170" s="97">
        <v>0.99</v>
      </c>
      <c r="E170" s="109"/>
      <c r="F170" s="95"/>
      <c r="G170" s="95"/>
      <c r="H170" s="95"/>
      <c r="I170" s="95"/>
      <c r="J170" s="95"/>
      <c r="K170" s="95"/>
      <c r="L170" s="95"/>
      <c r="M170" s="3"/>
      <c r="N170" s="4"/>
    </row>
    <row r="171" spans="1:14" x14ac:dyDescent="0.25">
      <c r="A171" s="197"/>
      <c r="B171" s="63" t="s">
        <v>331</v>
      </c>
      <c r="C171" s="84" t="s">
        <v>332</v>
      </c>
      <c r="D171" s="97">
        <v>0.64</v>
      </c>
      <c r="E171" s="112">
        <v>42646</v>
      </c>
      <c r="F171" s="97">
        <v>0.64</v>
      </c>
      <c r="G171" s="97"/>
      <c r="H171" s="97"/>
      <c r="I171" s="97"/>
      <c r="J171" s="97"/>
      <c r="K171" s="97"/>
      <c r="L171" s="97"/>
      <c r="M171" s="3"/>
      <c r="N171" s="4"/>
    </row>
    <row r="172" spans="1:14" x14ac:dyDescent="0.25">
      <c r="A172" s="197"/>
      <c r="B172" s="63" t="s">
        <v>333</v>
      </c>
      <c r="C172" s="84" t="s">
        <v>334</v>
      </c>
      <c r="D172" s="97">
        <v>1.29</v>
      </c>
      <c r="E172" s="109"/>
      <c r="F172" s="97"/>
      <c r="G172" s="97"/>
      <c r="H172" s="97"/>
      <c r="I172" s="97"/>
      <c r="J172" s="97"/>
      <c r="K172" s="97"/>
      <c r="L172" s="97"/>
      <c r="M172" s="3"/>
      <c r="N172" s="4"/>
    </row>
    <row r="173" spans="1:14" x14ac:dyDescent="0.25">
      <c r="A173" s="197"/>
      <c r="B173" s="63" t="s">
        <v>335</v>
      </c>
      <c r="C173" s="84" t="s">
        <v>336</v>
      </c>
      <c r="D173" s="97">
        <v>0.21</v>
      </c>
      <c r="E173" s="109"/>
      <c r="F173" s="95"/>
      <c r="G173" s="95"/>
      <c r="H173" s="95"/>
      <c r="I173" s="95"/>
      <c r="J173" s="95"/>
      <c r="K173" s="95"/>
      <c r="L173" s="95"/>
      <c r="M173" s="3"/>
      <c r="N173" s="4"/>
    </row>
    <row r="174" spans="1:14" x14ac:dyDescent="0.25">
      <c r="A174" s="197"/>
      <c r="B174" s="63" t="s">
        <v>337</v>
      </c>
      <c r="C174" s="84" t="s">
        <v>338</v>
      </c>
      <c r="D174" s="97">
        <v>0.19</v>
      </c>
      <c r="E174" s="109"/>
      <c r="F174" s="97"/>
      <c r="G174" s="97"/>
      <c r="H174" s="97"/>
      <c r="I174" s="97"/>
      <c r="J174" s="97"/>
      <c r="K174" s="97"/>
      <c r="L174" s="97"/>
      <c r="M174" s="3"/>
      <c r="N174" s="4"/>
    </row>
    <row r="175" spans="1:14" x14ac:dyDescent="0.25">
      <c r="A175" s="197"/>
      <c r="B175" s="63" t="s">
        <v>339</v>
      </c>
      <c r="C175" s="84" t="s">
        <v>340</v>
      </c>
      <c r="D175" s="97">
        <v>0.83</v>
      </c>
      <c r="E175" s="109"/>
      <c r="F175" s="95"/>
      <c r="G175" s="95"/>
      <c r="H175" s="95"/>
      <c r="I175" s="95"/>
      <c r="J175" s="95"/>
      <c r="K175" s="95"/>
      <c r="L175" s="95"/>
      <c r="M175" s="3"/>
      <c r="N175" s="4"/>
    </row>
    <row r="176" spans="1:14" x14ac:dyDescent="0.25">
      <c r="A176" s="197"/>
      <c r="B176" s="63" t="s">
        <v>341</v>
      </c>
      <c r="C176" s="84" t="s">
        <v>342</v>
      </c>
      <c r="D176" s="97">
        <v>0.6</v>
      </c>
      <c r="E176" s="109"/>
      <c r="F176" s="97"/>
      <c r="G176" s="97"/>
      <c r="H176" s="97"/>
      <c r="I176" s="97"/>
      <c r="J176" s="97"/>
      <c r="K176" s="97"/>
      <c r="L176" s="97"/>
      <c r="M176" s="3"/>
      <c r="N176" s="4"/>
    </row>
    <row r="177" spans="1:15" ht="24.75" x14ac:dyDescent="0.25">
      <c r="A177" s="197"/>
      <c r="B177" s="63" t="s">
        <v>343</v>
      </c>
      <c r="C177" s="84" t="s">
        <v>344</v>
      </c>
      <c r="D177" s="97">
        <v>0.42</v>
      </c>
      <c r="E177" s="109"/>
      <c r="F177" s="88"/>
      <c r="G177" s="88"/>
      <c r="H177" s="88"/>
      <c r="I177" s="88"/>
      <c r="J177" s="88"/>
      <c r="K177" s="88"/>
      <c r="L177" s="88"/>
      <c r="M177" s="3"/>
      <c r="N177" s="4"/>
    </row>
    <row r="178" spans="1:15" x14ac:dyDescent="0.25">
      <c r="A178" s="197"/>
      <c r="B178" s="63" t="s">
        <v>345</v>
      </c>
      <c r="C178" s="84" t="s">
        <v>346</v>
      </c>
      <c r="D178" s="97">
        <v>0.34</v>
      </c>
      <c r="E178" s="109"/>
      <c r="F178" s="82"/>
      <c r="G178" s="82"/>
      <c r="H178" s="82"/>
      <c r="I178" s="82"/>
      <c r="J178" s="82"/>
      <c r="K178" s="82"/>
      <c r="L178" s="82"/>
      <c r="M178" s="3"/>
      <c r="N178" s="4"/>
    </row>
    <row r="179" spans="1:15" ht="15.75" thickBot="1" x14ac:dyDescent="0.3">
      <c r="A179" s="69"/>
      <c r="B179" s="70"/>
      <c r="C179" s="70" t="s">
        <v>347</v>
      </c>
      <c r="D179" s="108">
        <f t="shared" ref="D179" si="0">SUM(D4:D178)</f>
        <v>289.76899999999978</v>
      </c>
      <c r="E179" s="114"/>
      <c r="F179" s="71">
        <f t="shared" ref="F179:H179" si="1">SUM(F4:F178)</f>
        <v>74.959999999999994</v>
      </c>
      <c r="G179" s="71">
        <f t="shared" si="1"/>
        <v>720</v>
      </c>
      <c r="H179" s="71">
        <f t="shared" si="1"/>
        <v>100</v>
      </c>
      <c r="I179" s="71">
        <f t="shared" ref="I179:L179" si="2">SUM(I4:I178)</f>
        <v>564</v>
      </c>
      <c r="J179" s="71">
        <f t="shared" ref="J179:K179" si="3">SUM(J4:J178)</f>
        <v>9</v>
      </c>
      <c r="K179" s="71">
        <f t="shared" si="3"/>
        <v>2.1</v>
      </c>
      <c r="L179" s="71">
        <f t="shared" si="2"/>
        <v>2</v>
      </c>
    </row>
    <row r="180" spans="1:15" ht="13.5" customHeight="1" x14ac:dyDescent="0.25">
      <c r="D180" s="6" t="s">
        <v>348</v>
      </c>
      <c r="E180" s="6"/>
      <c r="F180" s="36">
        <f t="shared" ref="F180:H180" si="4">SUM(F4:F91)</f>
        <v>15.190000000000001</v>
      </c>
      <c r="G180" s="36">
        <f t="shared" si="4"/>
        <v>720</v>
      </c>
      <c r="H180" s="36">
        <f t="shared" si="4"/>
        <v>100</v>
      </c>
      <c r="I180" s="36">
        <f t="shared" ref="I180:L180" si="5">SUM(I4:I91)</f>
        <v>564</v>
      </c>
      <c r="J180" s="36">
        <f t="shared" ref="J180:K180" si="6">SUM(J4:J91)</f>
        <v>9</v>
      </c>
      <c r="K180" s="36">
        <f t="shared" si="6"/>
        <v>2.1</v>
      </c>
      <c r="L180" s="36">
        <f t="shared" si="5"/>
        <v>2</v>
      </c>
      <c r="M180" s="4"/>
      <c r="N180" s="4"/>
    </row>
    <row r="181" spans="1:15" ht="12" customHeight="1" x14ac:dyDescent="0.25">
      <c r="D181" s="6" t="s">
        <v>349</v>
      </c>
      <c r="E181" s="6"/>
      <c r="F181" s="36">
        <f t="shared" ref="F181:L181" si="7">SUM(F92:F126)</f>
        <v>33.939999999999991</v>
      </c>
      <c r="G181" s="36">
        <f t="shared" ref="G181:K181" si="8">SUM(G92:G126)</f>
        <v>0</v>
      </c>
      <c r="H181" s="36">
        <f t="shared" ref="H181" si="9">SUM(H92:H126)</f>
        <v>0</v>
      </c>
      <c r="I181" s="36">
        <f t="shared" si="8"/>
        <v>0</v>
      </c>
      <c r="J181" s="36">
        <f t="shared" si="8"/>
        <v>0</v>
      </c>
      <c r="K181" s="36">
        <f t="shared" si="8"/>
        <v>0</v>
      </c>
      <c r="L181" s="36">
        <f t="shared" si="7"/>
        <v>0</v>
      </c>
      <c r="M181" s="4"/>
      <c r="N181" s="4"/>
    </row>
    <row r="182" spans="1:15" ht="12" customHeight="1" thickBot="1" x14ac:dyDescent="0.3">
      <c r="D182" s="6" t="s">
        <v>350</v>
      </c>
      <c r="E182" s="6"/>
      <c r="F182" s="37">
        <f t="shared" ref="F182:H182" si="10">SUM(F127:F178)</f>
        <v>25.830000000000002</v>
      </c>
      <c r="G182" s="37">
        <f t="shared" si="10"/>
        <v>0</v>
      </c>
      <c r="H182" s="37">
        <f t="shared" si="10"/>
        <v>0</v>
      </c>
      <c r="I182" s="37">
        <f t="shared" ref="I182:L182" si="11">SUM(I127:I178)</f>
        <v>0</v>
      </c>
      <c r="J182" s="37">
        <f t="shared" ref="J182:K182" si="12">SUM(J127:J178)</f>
        <v>0</v>
      </c>
      <c r="K182" s="37">
        <f t="shared" si="12"/>
        <v>0</v>
      </c>
      <c r="L182" s="37">
        <f t="shared" si="11"/>
        <v>0</v>
      </c>
      <c r="M182" s="4"/>
      <c r="N182" s="4"/>
    </row>
    <row r="183" spans="1:15" x14ac:dyDescent="0.25">
      <c r="D183" s="7"/>
      <c r="E183" s="7"/>
      <c r="F183" s="8"/>
      <c r="G183" s="8"/>
      <c r="H183" s="8"/>
      <c r="I183" s="8"/>
      <c r="J183" s="8"/>
      <c r="K183" s="8"/>
      <c r="L183" s="8"/>
      <c r="M183" s="9"/>
      <c r="N183" s="4"/>
    </row>
    <row r="184" spans="1:15" x14ac:dyDescent="0.25">
      <c r="C184" s="10"/>
      <c r="D184" s="7"/>
      <c r="E184" s="7"/>
      <c r="F184" s="8"/>
      <c r="G184" s="8"/>
      <c r="H184" s="8"/>
      <c r="I184" s="8"/>
      <c r="J184" s="8"/>
      <c r="K184" s="8"/>
      <c r="L184" s="8"/>
      <c r="M184" s="9"/>
      <c r="N184" s="4"/>
    </row>
    <row r="185" spans="1:15" x14ac:dyDescent="0.25">
      <c r="F185" s="10"/>
      <c r="G185" s="10"/>
      <c r="H185" s="10"/>
      <c r="I185" s="10"/>
      <c r="J185" s="10"/>
      <c r="K185" s="10"/>
      <c r="L185" s="10"/>
      <c r="M185" s="9"/>
      <c r="O185" s="11"/>
    </row>
  </sheetData>
  <mergeCells count="11">
    <mergeCell ref="A4:A91"/>
    <mergeCell ref="A92:A126"/>
    <mergeCell ref="A127:A178"/>
    <mergeCell ref="A1:E2"/>
    <mergeCell ref="K1:K2"/>
    <mergeCell ref="L1:L2"/>
    <mergeCell ref="F1:F2"/>
    <mergeCell ref="G1:G2"/>
    <mergeCell ref="H1:H2"/>
    <mergeCell ref="I1:I2"/>
    <mergeCell ref="J1:J2"/>
  </mergeCells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tabSelected="1" zoomScaleNormal="100" workbookViewId="0">
      <pane xSplit="3" ySplit="3" topLeftCell="D103" activePane="bottomRight" state="frozen"/>
      <selection pane="topRight" activeCell="D1" sqref="D1"/>
      <selection pane="bottomLeft" activeCell="A4" sqref="A4"/>
      <selection pane="bottomRight" activeCell="D29" sqref="D29"/>
    </sheetView>
  </sheetViews>
  <sheetFormatPr defaultRowHeight="15" x14ac:dyDescent="0.25"/>
  <cols>
    <col min="1" max="1" width="8.42578125" style="1" customWidth="1"/>
    <col min="2" max="2" width="12" style="1" customWidth="1"/>
    <col min="3" max="3" width="7.42578125" style="1" customWidth="1"/>
    <col min="4" max="4" width="10.140625" style="1" customWidth="1"/>
    <col min="5" max="6" width="12.140625" style="1" customWidth="1"/>
    <col min="7" max="7" width="12.140625" style="1" hidden="1" customWidth="1"/>
    <col min="8" max="8" width="12.140625" style="1" customWidth="1"/>
    <col min="9" max="9" width="12.140625" style="1" hidden="1" customWidth="1"/>
    <col min="10" max="10" width="12.140625" style="1" customWidth="1"/>
    <col min="11" max="15" width="12.140625" style="1" hidden="1" customWidth="1"/>
    <col min="16" max="16" width="12.140625" style="1" customWidth="1"/>
    <col min="17" max="18" width="12.140625" style="1" hidden="1" customWidth="1"/>
    <col min="19" max="19" width="25.7109375" style="1" customWidth="1"/>
    <col min="20" max="20" width="8.5703125" style="1" customWidth="1"/>
    <col min="21" max="25" width="9.140625" style="1"/>
    <col min="26" max="26" width="12.42578125" style="1" customWidth="1"/>
    <col min="27" max="264" width="9.140625" style="1"/>
    <col min="265" max="265" width="14.7109375" style="1" customWidth="1"/>
    <col min="266" max="266" width="17.7109375" style="1" customWidth="1"/>
    <col min="267" max="267" width="11.5703125" style="1" customWidth="1"/>
    <col min="268" max="268" width="13.85546875" style="1" customWidth="1"/>
    <col min="269" max="269" width="11" style="1" customWidth="1"/>
    <col min="270" max="520" width="9.140625" style="1"/>
    <col min="521" max="521" width="14.7109375" style="1" customWidth="1"/>
    <col min="522" max="522" width="17.7109375" style="1" customWidth="1"/>
    <col min="523" max="523" width="11.5703125" style="1" customWidth="1"/>
    <col min="524" max="524" width="13.85546875" style="1" customWidth="1"/>
    <col min="525" max="525" width="11" style="1" customWidth="1"/>
    <col min="526" max="776" width="9.140625" style="1"/>
    <col min="777" max="777" width="14.7109375" style="1" customWidth="1"/>
    <col min="778" max="778" width="17.7109375" style="1" customWidth="1"/>
    <col min="779" max="779" width="11.5703125" style="1" customWidth="1"/>
    <col min="780" max="780" width="13.85546875" style="1" customWidth="1"/>
    <col min="781" max="781" width="11" style="1" customWidth="1"/>
    <col min="782" max="1032" width="9.140625" style="1"/>
    <col min="1033" max="1033" width="14.7109375" style="1" customWidth="1"/>
    <col min="1034" max="1034" width="17.7109375" style="1" customWidth="1"/>
    <col min="1035" max="1035" width="11.5703125" style="1" customWidth="1"/>
    <col min="1036" max="1036" width="13.85546875" style="1" customWidth="1"/>
    <col min="1037" max="1037" width="11" style="1" customWidth="1"/>
    <col min="1038" max="1288" width="9.140625" style="1"/>
    <col min="1289" max="1289" width="14.7109375" style="1" customWidth="1"/>
    <col min="1290" max="1290" width="17.7109375" style="1" customWidth="1"/>
    <col min="1291" max="1291" width="11.5703125" style="1" customWidth="1"/>
    <col min="1292" max="1292" width="13.85546875" style="1" customWidth="1"/>
    <col min="1293" max="1293" width="11" style="1" customWidth="1"/>
    <col min="1294" max="1544" width="9.140625" style="1"/>
    <col min="1545" max="1545" width="14.7109375" style="1" customWidth="1"/>
    <col min="1546" max="1546" width="17.7109375" style="1" customWidth="1"/>
    <col min="1547" max="1547" width="11.5703125" style="1" customWidth="1"/>
    <col min="1548" max="1548" width="13.85546875" style="1" customWidth="1"/>
    <col min="1549" max="1549" width="11" style="1" customWidth="1"/>
    <col min="1550" max="1800" width="9.140625" style="1"/>
    <col min="1801" max="1801" width="14.7109375" style="1" customWidth="1"/>
    <col min="1802" max="1802" width="17.7109375" style="1" customWidth="1"/>
    <col min="1803" max="1803" width="11.5703125" style="1" customWidth="1"/>
    <col min="1804" max="1804" width="13.85546875" style="1" customWidth="1"/>
    <col min="1805" max="1805" width="11" style="1" customWidth="1"/>
    <col min="1806" max="2056" width="9.140625" style="1"/>
    <col min="2057" max="2057" width="14.7109375" style="1" customWidth="1"/>
    <col min="2058" max="2058" width="17.7109375" style="1" customWidth="1"/>
    <col min="2059" max="2059" width="11.5703125" style="1" customWidth="1"/>
    <col min="2060" max="2060" width="13.85546875" style="1" customWidth="1"/>
    <col min="2061" max="2061" width="11" style="1" customWidth="1"/>
    <col min="2062" max="2312" width="9.140625" style="1"/>
    <col min="2313" max="2313" width="14.7109375" style="1" customWidth="1"/>
    <col min="2314" max="2314" width="17.7109375" style="1" customWidth="1"/>
    <col min="2315" max="2315" width="11.5703125" style="1" customWidth="1"/>
    <col min="2316" max="2316" width="13.85546875" style="1" customWidth="1"/>
    <col min="2317" max="2317" width="11" style="1" customWidth="1"/>
    <col min="2318" max="2568" width="9.140625" style="1"/>
    <col min="2569" max="2569" width="14.7109375" style="1" customWidth="1"/>
    <col min="2570" max="2570" width="17.7109375" style="1" customWidth="1"/>
    <col min="2571" max="2571" width="11.5703125" style="1" customWidth="1"/>
    <col min="2572" max="2572" width="13.85546875" style="1" customWidth="1"/>
    <col min="2573" max="2573" width="11" style="1" customWidth="1"/>
    <col min="2574" max="2824" width="9.140625" style="1"/>
    <col min="2825" max="2825" width="14.7109375" style="1" customWidth="1"/>
    <col min="2826" max="2826" width="17.7109375" style="1" customWidth="1"/>
    <col min="2827" max="2827" width="11.5703125" style="1" customWidth="1"/>
    <col min="2828" max="2828" width="13.85546875" style="1" customWidth="1"/>
    <col min="2829" max="2829" width="11" style="1" customWidth="1"/>
    <col min="2830" max="3080" width="9.140625" style="1"/>
    <col min="3081" max="3081" width="14.7109375" style="1" customWidth="1"/>
    <col min="3082" max="3082" width="17.7109375" style="1" customWidth="1"/>
    <col min="3083" max="3083" width="11.5703125" style="1" customWidth="1"/>
    <col min="3084" max="3084" width="13.85546875" style="1" customWidth="1"/>
    <col min="3085" max="3085" width="11" style="1" customWidth="1"/>
    <col min="3086" max="3336" width="9.140625" style="1"/>
    <col min="3337" max="3337" width="14.7109375" style="1" customWidth="1"/>
    <col min="3338" max="3338" width="17.7109375" style="1" customWidth="1"/>
    <col min="3339" max="3339" width="11.5703125" style="1" customWidth="1"/>
    <col min="3340" max="3340" width="13.85546875" style="1" customWidth="1"/>
    <col min="3341" max="3341" width="11" style="1" customWidth="1"/>
    <col min="3342" max="3592" width="9.140625" style="1"/>
    <col min="3593" max="3593" width="14.7109375" style="1" customWidth="1"/>
    <col min="3594" max="3594" width="17.7109375" style="1" customWidth="1"/>
    <col min="3595" max="3595" width="11.5703125" style="1" customWidth="1"/>
    <col min="3596" max="3596" width="13.85546875" style="1" customWidth="1"/>
    <col min="3597" max="3597" width="11" style="1" customWidth="1"/>
    <col min="3598" max="3848" width="9.140625" style="1"/>
    <col min="3849" max="3849" width="14.7109375" style="1" customWidth="1"/>
    <col min="3850" max="3850" width="17.7109375" style="1" customWidth="1"/>
    <col min="3851" max="3851" width="11.5703125" style="1" customWidth="1"/>
    <col min="3852" max="3852" width="13.85546875" style="1" customWidth="1"/>
    <col min="3853" max="3853" width="11" style="1" customWidth="1"/>
    <col min="3854" max="4104" width="9.140625" style="1"/>
    <col min="4105" max="4105" width="14.7109375" style="1" customWidth="1"/>
    <col min="4106" max="4106" width="17.7109375" style="1" customWidth="1"/>
    <col min="4107" max="4107" width="11.5703125" style="1" customWidth="1"/>
    <col min="4108" max="4108" width="13.85546875" style="1" customWidth="1"/>
    <col min="4109" max="4109" width="11" style="1" customWidth="1"/>
    <col min="4110" max="4360" width="9.140625" style="1"/>
    <col min="4361" max="4361" width="14.7109375" style="1" customWidth="1"/>
    <col min="4362" max="4362" width="17.7109375" style="1" customWidth="1"/>
    <col min="4363" max="4363" width="11.5703125" style="1" customWidth="1"/>
    <col min="4364" max="4364" width="13.85546875" style="1" customWidth="1"/>
    <col min="4365" max="4365" width="11" style="1" customWidth="1"/>
    <col min="4366" max="4616" width="9.140625" style="1"/>
    <col min="4617" max="4617" width="14.7109375" style="1" customWidth="1"/>
    <col min="4618" max="4618" width="17.7109375" style="1" customWidth="1"/>
    <col min="4619" max="4619" width="11.5703125" style="1" customWidth="1"/>
    <col min="4620" max="4620" width="13.85546875" style="1" customWidth="1"/>
    <col min="4621" max="4621" width="11" style="1" customWidth="1"/>
    <col min="4622" max="4872" width="9.140625" style="1"/>
    <col min="4873" max="4873" width="14.7109375" style="1" customWidth="1"/>
    <col min="4874" max="4874" width="17.7109375" style="1" customWidth="1"/>
    <col min="4875" max="4875" width="11.5703125" style="1" customWidth="1"/>
    <col min="4876" max="4876" width="13.85546875" style="1" customWidth="1"/>
    <col min="4877" max="4877" width="11" style="1" customWidth="1"/>
    <col min="4878" max="5128" width="9.140625" style="1"/>
    <col min="5129" max="5129" width="14.7109375" style="1" customWidth="1"/>
    <col min="5130" max="5130" width="17.7109375" style="1" customWidth="1"/>
    <col min="5131" max="5131" width="11.5703125" style="1" customWidth="1"/>
    <col min="5132" max="5132" width="13.85546875" style="1" customWidth="1"/>
    <col min="5133" max="5133" width="11" style="1" customWidth="1"/>
    <col min="5134" max="5384" width="9.140625" style="1"/>
    <col min="5385" max="5385" width="14.7109375" style="1" customWidth="1"/>
    <col min="5386" max="5386" width="17.7109375" style="1" customWidth="1"/>
    <col min="5387" max="5387" width="11.5703125" style="1" customWidth="1"/>
    <col min="5388" max="5388" width="13.85546875" style="1" customWidth="1"/>
    <col min="5389" max="5389" width="11" style="1" customWidth="1"/>
    <col min="5390" max="5640" width="9.140625" style="1"/>
    <col min="5641" max="5641" width="14.7109375" style="1" customWidth="1"/>
    <col min="5642" max="5642" width="17.7109375" style="1" customWidth="1"/>
    <col min="5643" max="5643" width="11.5703125" style="1" customWidth="1"/>
    <col min="5644" max="5644" width="13.85546875" style="1" customWidth="1"/>
    <col min="5645" max="5645" width="11" style="1" customWidth="1"/>
    <col min="5646" max="5896" width="9.140625" style="1"/>
    <col min="5897" max="5897" width="14.7109375" style="1" customWidth="1"/>
    <col min="5898" max="5898" width="17.7109375" style="1" customWidth="1"/>
    <col min="5899" max="5899" width="11.5703125" style="1" customWidth="1"/>
    <col min="5900" max="5900" width="13.85546875" style="1" customWidth="1"/>
    <col min="5901" max="5901" width="11" style="1" customWidth="1"/>
    <col min="5902" max="6152" width="9.140625" style="1"/>
    <col min="6153" max="6153" width="14.7109375" style="1" customWidth="1"/>
    <col min="6154" max="6154" width="17.7109375" style="1" customWidth="1"/>
    <col min="6155" max="6155" width="11.5703125" style="1" customWidth="1"/>
    <col min="6156" max="6156" width="13.85546875" style="1" customWidth="1"/>
    <col min="6157" max="6157" width="11" style="1" customWidth="1"/>
    <col min="6158" max="6408" width="9.140625" style="1"/>
    <col min="6409" max="6409" width="14.7109375" style="1" customWidth="1"/>
    <col min="6410" max="6410" width="17.7109375" style="1" customWidth="1"/>
    <col min="6411" max="6411" width="11.5703125" style="1" customWidth="1"/>
    <col min="6412" max="6412" width="13.85546875" style="1" customWidth="1"/>
    <col min="6413" max="6413" width="11" style="1" customWidth="1"/>
    <col min="6414" max="6664" width="9.140625" style="1"/>
    <col min="6665" max="6665" width="14.7109375" style="1" customWidth="1"/>
    <col min="6666" max="6666" width="17.7109375" style="1" customWidth="1"/>
    <col min="6667" max="6667" width="11.5703125" style="1" customWidth="1"/>
    <col min="6668" max="6668" width="13.85546875" style="1" customWidth="1"/>
    <col min="6669" max="6669" width="11" style="1" customWidth="1"/>
    <col min="6670" max="6920" width="9.140625" style="1"/>
    <col min="6921" max="6921" width="14.7109375" style="1" customWidth="1"/>
    <col min="6922" max="6922" width="17.7109375" style="1" customWidth="1"/>
    <col min="6923" max="6923" width="11.5703125" style="1" customWidth="1"/>
    <col min="6924" max="6924" width="13.85546875" style="1" customWidth="1"/>
    <col min="6925" max="6925" width="11" style="1" customWidth="1"/>
    <col min="6926" max="7176" width="9.140625" style="1"/>
    <col min="7177" max="7177" width="14.7109375" style="1" customWidth="1"/>
    <col min="7178" max="7178" width="17.7109375" style="1" customWidth="1"/>
    <col min="7179" max="7179" width="11.5703125" style="1" customWidth="1"/>
    <col min="7180" max="7180" width="13.85546875" style="1" customWidth="1"/>
    <col min="7181" max="7181" width="11" style="1" customWidth="1"/>
    <col min="7182" max="7432" width="9.140625" style="1"/>
    <col min="7433" max="7433" width="14.7109375" style="1" customWidth="1"/>
    <col min="7434" max="7434" width="17.7109375" style="1" customWidth="1"/>
    <col min="7435" max="7435" width="11.5703125" style="1" customWidth="1"/>
    <col min="7436" max="7436" width="13.85546875" style="1" customWidth="1"/>
    <col min="7437" max="7437" width="11" style="1" customWidth="1"/>
    <col min="7438" max="7688" width="9.140625" style="1"/>
    <col min="7689" max="7689" width="14.7109375" style="1" customWidth="1"/>
    <col min="7690" max="7690" width="17.7109375" style="1" customWidth="1"/>
    <col min="7691" max="7691" width="11.5703125" style="1" customWidth="1"/>
    <col min="7692" max="7692" width="13.85546875" style="1" customWidth="1"/>
    <col min="7693" max="7693" width="11" style="1" customWidth="1"/>
    <col min="7694" max="7944" width="9.140625" style="1"/>
    <col min="7945" max="7945" width="14.7109375" style="1" customWidth="1"/>
    <col min="7946" max="7946" width="17.7109375" style="1" customWidth="1"/>
    <col min="7947" max="7947" width="11.5703125" style="1" customWidth="1"/>
    <col min="7948" max="7948" width="13.85546875" style="1" customWidth="1"/>
    <col min="7949" max="7949" width="11" style="1" customWidth="1"/>
    <col min="7950" max="8200" width="9.140625" style="1"/>
    <col min="8201" max="8201" width="14.7109375" style="1" customWidth="1"/>
    <col min="8202" max="8202" width="17.7109375" style="1" customWidth="1"/>
    <col min="8203" max="8203" width="11.5703125" style="1" customWidth="1"/>
    <col min="8204" max="8204" width="13.85546875" style="1" customWidth="1"/>
    <col min="8205" max="8205" width="11" style="1" customWidth="1"/>
    <col min="8206" max="8456" width="9.140625" style="1"/>
    <col min="8457" max="8457" width="14.7109375" style="1" customWidth="1"/>
    <col min="8458" max="8458" width="17.7109375" style="1" customWidth="1"/>
    <col min="8459" max="8459" width="11.5703125" style="1" customWidth="1"/>
    <col min="8460" max="8460" width="13.85546875" style="1" customWidth="1"/>
    <col min="8461" max="8461" width="11" style="1" customWidth="1"/>
    <col min="8462" max="8712" width="9.140625" style="1"/>
    <col min="8713" max="8713" width="14.7109375" style="1" customWidth="1"/>
    <col min="8714" max="8714" width="17.7109375" style="1" customWidth="1"/>
    <col min="8715" max="8715" width="11.5703125" style="1" customWidth="1"/>
    <col min="8716" max="8716" width="13.85546875" style="1" customWidth="1"/>
    <col min="8717" max="8717" width="11" style="1" customWidth="1"/>
    <col min="8718" max="8968" width="9.140625" style="1"/>
    <col min="8969" max="8969" width="14.7109375" style="1" customWidth="1"/>
    <col min="8970" max="8970" width="17.7109375" style="1" customWidth="1"/>
    <col min="8971" max="8971" width="11.5703125" style="1" customWidth="1"/>
    <col min="8972" max="8972" width="13.85546875" style="1" customWidth="1"/>
    <col min="8973" max="8973" width="11" style="1" customWidth="1"/>
    <col min="8974" max="9224" width="9.140625" style="1"/>
    <col min="9225" max="9225" width="14.7109375" style="1" customWidth="1"/>
    <col min="9226" max="9226" width="17.7109375" style="1" customWidth="1"/>
    <col min="9227" max="9227" width="11.5703125" style="1" customWidth="1"/>
    <col min="9228" max="9228" width="13.85546875" style="1" customWidth="1"/>
    <col min="9229" max="9229" width="11" style="1" customWidth="1"/>
    <col min="9230" max="9480" width="9.140625" style="1"/>
    <col min="9481" max="9481" width="14.7109375" style="1" customWidth="1"/>
    <col min="9482" max="9482" width="17.7109375" style="1" customWidth="1"/>
    <col min="9483" max="9483" width="11.5703125" style="1" customWidth="1"/>
    <col min="9484" max="9484" width="13.85546875" style="1" customWidth="1"/>
    <col min="9485" max="9485" width="11" style="1" customWidth="1"/>
    <col min="9486" max="9736" width="9.140625" style="1"/>
    <col min="9737" max="9737" width="14.7109375" style="1" customWidth="1"/>
    <col min="9738" max="9738" width="17.7109375" style="1" customWidth="1"/>
    <col min="9739" max="9739" width="11.5703125" style="1" customWidth="1"/>
    <col min="9740" max="9740" width="13.85546875" style="1" customWidth="1"/>
    <col min="9741" max="9741" width="11" style="1" customWidth="1"/>
    <col min="9742" max="9992" width="9.140625" style="1"/>
    <col min="9993" max="9993" width="14.7109375" style="1" customWidth="1"/>
    <col min="9994" max="9994" width="17.7109375" style="1" customWidth="1"/>
    <col min="9995" max="9995" width="11.5703125" style="1" customWidth="1"/>
    <col min="9996" max="9996" width="13.85546875" style="1" customWidth="1"/>
    <col min="9997" max="9997" width="11" style="1" customWidth="1"/>
    <col min="9998" max="10248" width="9.140625" style="1"/>
    <col min="10249" max="10249" width="14.7109375" style="1" customWidth="1"/>
    <col min="10250" max="10250" width="17.7109375" style="1" customWidth="1"/>
    <col min="10251" max="10251" width="11.5703125" style="1" customWidth="1"/>
    <col min="10252" max="10252" width="13.85546875" style="1" customWidth="1"/>
    <col min="10253" max="10253" width="11" style="1" customWidth="1"/>
    <col min="10254" max="10504" width="9.140625" style="1"/>
    <col min="10505" max="10505" width="14.7109375" style="1" customWidth="1"/>
    <col min="10506" max="10506" width="17.7109375" style="1" customWidth="1"/>
    <col min="10507" max="10507" width="11.5703125" style="1" customWidth="1"/>
    <col min="10508" max="10508" width="13.85546875" style="1" customWidth="1"/>
    <col min="10509" max="10509" width="11" style="1" customWidth="1"/>
    <col min="10510" max="10760" width="9.140625" style="1"/>
    <col min="10761" max="10761" width="14.7109375" style="1" customWidth="1"/>
    <col min="10762" max="10762" width="17.7109375" style="1" customWidth="1"/>
    <col min="10763" max="10763" width="11.5703125" style="1" customWidth="1"/>
    <col min="10764" max="10764" width="13.85546875" style="1" customWidth="1"/>
    <col min="10765" max="10765" width="11" style="1" customWidth="1"/>
    <col min="10766" max="11016" width="9.140625" style="1"/>
    <col min="11017" max="11017" width="14.7109375" style="1" customWidth="1"/>
    <col min="11018" max="11018" width="17.7109375" style="1" customWidth="1"/>
    <col min="11019" max="11019" width="11.5703125" style="1" customWidth="1"/>
    <col min="11020" max="11020" width="13.85546875" style="1" customWidth="1"/>
    <col min="11021" max="11021" width="11" style="1" customWidth="1"/>
    <col min="11022" max="11272" width="9.140625" style="1"/>
    <col min="11273" max="11273" width="14.7109375" style="1" customWidth="1"/>
    <col min="11274" max="11274" width="17.7109375" style="1" customWidth="1"/>
    <col min="11275" max="11275" width="11.5703125" style="1" customWidth="1"/>
    <col min="11276" max="11276" width="13.85546875" style="1" customWidth="1"/>
    <col min="11277" max="11277" width="11" style="1" customWidth="1"/>
    <col min="11278" max="11528" width="9.140625" style="1"/>
    <col min="11529" max="11529" width="14.7109375" style="1" customWidth="1"/>
    <col min="11530" max="11530" width="17.7109375" style="1" customWidth="1"/>
    <col min="11531" max="11531" width="11.5703125" style="1" customWidth="1"/>
    <col min="11532" max="11532" width="13.85546875" style="1" customWidth="1"/>
    <col min="11533" max="11533" width="11" style="1" customWidth="1"/>
    <col min="11534" max="11784" width="9.140625" style="1"/>
    <col min="11785" max="11785" width="14.7109375" style="1" customWidth="1"/>
    <col min="11786" max="11786" width="17.7109375" style="1" customWidth="1"/>
    <col min="11787" max="11787" width="11.5703125" style="1" customWidth="1"/>
    <col min="11788" max="11788" width="13.85546875" style="1" customWidth="1"/>
    <col min="11789" max="11789" width="11" style="1" customWidth="1"/>
    <col min="11790" max="12040" width="9.140625" style="1"/>
    <col min="12041" max="12041" width="14.7109375" style="1" customWidth="1"/>
    <col min="12042" max="12042" width="17.7109375" style="1" customWidth="1"/>
    <col min="12043" max="12043" width="11.5703125" style="1" customWidth="1"/>
    <col min="12044" max="12044" width="13.85546875" style="1" customWidth="1"/>
    <col min="12045" max="12045" width="11" style="1" customWidth="1"/>
    <col min="12046" max="12296" width="9.140625" style="1"/>
    <col min="12297" max="12297" width="14.7109375" style="1" customWidth="1"/>
    <col min="12298" max="12298" width="17.7109375" style="1" customWidth="1"/>
    <col min="12299" max="12299" width="11.5703125" style="1" customWidth="1"/>
    <col min="12300" max="12300" width="13.85546875" style="1" customWidth="1"/>
    <col min="12301" max="12301" width="11" style="1" customWidth="1"/>
    <col min="12302" max="12552" width="9.140625" style="1"/>
    <col min="12553" max="12553" width="14.7109375" style="1" customWidth="1"/>
    <col min="12554" max="12554" width="17.7109375" style="1" customWidth="1"/>
    <col min="12555" max="12555" width="11.5703125" style="1" customWidth="1"/>
    <col min="12556" max="12556" width="13.85546875" style="1" customWidth="1"/>
    <col min="12557" max="12557" width="11" style="1" customWidth="1"/>
    <col min="12558" max="12808" width="9.140625" style="1"/>
    <col min="12809" max="12809" width="14.7109375" style="1" customWidth="1"/>
    <col min="12810" max="12810" width="17.7109375" style="1" customWidth="1"/>
    <col min="12811" max="12811" width="11.5703125" style="1" customWidth="1"/>
    <col min="12812" max="12812" width="13.85546875" style="1" customWidth="1"/>
    <col min="12813" max="12813" width="11" style="1" customWidth="1"/>
    <col min="12814" max="13064" width="9.140625" style="1"/>
    <col min="13065" max="13065" width="14.7109375" style="1" customWidth="1"/>
    <col min="13066" max="13066" width="17.7109375" style="1" customWidth="1"/>
    <col min="13067" max="13067" width="11.5703125" style="1" customWidth="1"/>
    <col min="13068" max="13068" width="13.85546875" style="1" customWidth="1"/>
    <col min="13069" max="13069" width="11" style="1" customWidth="1"/>
    <col min="13070" max="13320" width="9.140625" style="1"/>
    <col min="13321" max="13321" width="14.7109375" style="1" customWidth="1"/>
    <col min="13322" max="13322" width="17.7109375" style="1" customWidth="1"/>
    <col min="13323" max="13323" width="11.5703125" style="1" customWidth="1"/>
    <col min="13324" max="13324" width="13.85546875" style="1" customWidth="1"/>
    <col min="13325" max="13325" width="11" style="1" customWidth="1"/>
    <col min="13326" max="13576" width="9.140625" style="1"/>
    <col min="13577" max="13577" width="14.7109375" style="1" customWidth="1"/>
    <col min="13578" max="13578" width="17.7109375" style="1" customWidth="1"/>
    <col min="13579" max="13579" width="11.5703125" style="1" customWidth="1"/>
    <col min="13580" max="13580" width="13.85546875" style="1" customWidth="1"/>
    <col min="13581" max="13581" width="11" style="1" customWidth="1"/>
    <col min="13582" max="13832" width="9.140625" style="1"/>
    <col min="13833" max="13833" width="14.7109375" style="1" customWidth="1"/>
    <col min="13834" max="13834" width="17.7109375" style="1" customWidth="1"/>
    <col min="13835" max="13835" width="11.5703125" style="1" customWidth="1"/>
    <col min="13836" max="13836" width="13.85546875" style="1" customWidth="1"/>
    <col min="13837" max="13837" width="11" style="1" customWidth="1"/>
    <col min="13838" max="14088" width="9.140625" style="1"/>
    <col min="14089" max="14089" width="14.7109375" style="1" customWidth="1"/>
    <col min="14090" max="14090" width="17.7109375" style="1" customWidth="1"/>
    <col min="14091" max="14091" width="11.5703125" style="1" customWidth="1"/>
    <col min="14092" max="14092" width="13.85546875" style="1" customWidth="1"/>
    <col min="14093" max="14093" width="11" style="1" customWidth="1"/>
    <col min="14094" max="14344" width="9.140625" style="1"/>
    <col min="14345" max="14345" width="14.7109375" style="1" customWidth="1"/>
    <col min="14346" max="14346" width="17.7109375" style="1" customWidth="1"/>
    <col min="14347" max="14347" width="11.5703125" style="1" customWidth="1"/>
    <col min="14348" max="14348" width="13.85546875" style="1" customWidth="1"/>
    <col min="14349" max="14349" width="11" style="1" customWidth="1"/>
    <col min="14350" max="14600" width="9.140625" style="1"/>
    <col min="14601" max="14601" width="14.7109375" style="1" customWidth="1"/>
    <col min="14602" max="14602" width="17.7109375" style="1" customWidth="1"/>
    <col min="14603" max="14603" width="11.5703125" style="1" customWidth="1"/>
    <col min="14604" max="14604" width="13.85546875" style="1" customWidth="1"/>
    <col min="14605" max="14605" width="11" style="1" customWidth="1"/>
    <col min="14606" max="14856" width="9.140625" style="1"/>
    <col min="14857" max="14857" width="14.7109375" style="1" customWidth="1"/>
    <col min="14858" max="14858" width="17.7109375" style="1" customWidth="1"/>
    <col min="14859" max="14859" width="11.5703125" style="1" customWidth="1"/>
    <col min="14860" max="14860" width="13.85546875" style="1" customWidth="1"/>
    <col min="14861" max="14861" width="11" style="1" customWidth="1"/>
    <col min="14862" max="15112" width="9.140625" style="1"/>
    <col min="15113" max="15113" width="14.7109375" style="1" customWidth="1"/>
    <col min="15114" max="15114" width="17.7109375" style="1" customWidth="1"/>
    <col min="15115" max="15115" width="11.5703125" style="1" customWidth="1"/>
    <col min="15116" max="15116" width="13.85546875" style="1" customWidth="1"/>
    <col min="15117" max="15117" width="11" style="1" customWidth="1"/>
    <col min="15118" max="15368" width="9.140625" style="1"/>
    <col min="15369" max="15369" width="14.7109375" style="1" customWidth="1"/>
    <col min="15370" max="15370" width="17.7109375" style="1" customWidth="1"/>
    <col min="15371" max="15371" width="11.5703125" style="1" customWidth="1"/>
    <col min="15372" max="15372" width="13.85546875" style="1" customWidth="1"/>
    <col min="15373" max="15373" width="11" style="1" customWidth="1"/>
    <col min="15374" max="15624" width="9.140625" style="1"/>
    <col min="15625" max="15625" width="14.7109375" style="1" customWidth="1"/>
    <col min="15626" max="15626" width="17.7109375" style="1" customWidth="1"/>
    <col min="15627" max="15627" width="11.5703125" style="1" customWidth="1"/>
    <col min="15628" max="15628" width="13.85546875" style="1" customWidth="1"/>
    <col min="15629" max="15629" width="11" style="1" customWidth="1"/>
    <col min="15630" max="15880" width="9.140625" style="1"/>
    <col min="15881" max="15881" width="14.7109375" style="1" customWidth="1"/>
    <col min="15882" max="15882" width="17.7109375" style="1" customWidth="1"/>
    <col min="15883" max="15883" width="11.5703125" style="1" customWidth="1"/>
    <col min="15884" max="15884" width="13.85546875" style="1" customWidth="1"/>
    <col min="15885" max="15885" width="11" style="1" customWidth="1"/>
    <col min="15886" max="16136" width="9.140625" style="1"/>
    <col min="16137" max="16137" width="14.7109375" style="1" customWidth="1"/>
    <col min="16138" max="16138" width="17.7109375" style="1" customWidth="1"/>
    <col min="16139" max="16139" width="11.5703125" style="1" customWidth="1"/>
    <col min="16140" max="16140" width="13.85546875" style="1" customWidth="1"/>
    <col min="16141" max="16141" width="11" style="1" customWidth="1"/>
    <col min="16142" max="16384" width="9.140625" style="1"/>
  </cols>
  <sheetData>
    <row r="1" spans="1:26" ht="116.25" customHeight="1" thickBot="1" x14ac:dyDescent="0.3">
      <c r="A1" s="204" t="s">
        <v>0</v>
      </c>
      <c r="B1" s="205"/>
      <c r="C1" s="205"/>
      <c r="D1" s="206"/>
      <c r="E1" s="195" t="s">
        <v>550</v>
      </c>
      <c r="F1" s="195" t="s">
        <v>531</v>
      </c>
      <c r="G1" s="42" t="s">
        <v>537</v>
      </c>
      <c r="H1" s="195" t="s">
        <v>538</v>
      </c>
      <c r="I1" s="42" t="s">
        <v>540</v>
      </c>
      <c r="J1" s="195" t="s">
        <v>539</v>
      </c>
      <c r="K1" s="42" t="s">
        <v>533</v>
      </c>
      <c r="L1" s="42" t="s">
        <v>533</v>
      </c>
      <c r="M1" s="42" t="s">
        <v>544</v>
      </c>
      <c r="N1" s="42" t="s">
        <v>545</v>
      </c>
      <c r="O1" s="42" t="s">
        <v>547</v>
      </c>
      <c r="P1" s="195" t="s">
        <v>552</v>
      </c>
      <c r="Q1" s="43" t="s">
        <v>549</v>
      </c>
      <c r="R1" s="42" t="s">
        <v>541</v>
      </c>
      <c r="S1" s="2"/>
      <c r="T1" s="2"/>
    </row>
    <row r="2" spans="1:26" ht="24" customHeight="1" thickBot="1" x14ac:dyDescent="0.3">
      <c r="A2" s="207"/>
      <c r="B2" s="208"/>
      <c r="C2" s="208"/>
      <c r="D2" s="209"/>
      <c r="E2" s="196"/>
      <c r="F2" s="196"/>
      <c r="G2" s="61"/>
      <c r="H2" s="196"/>
      <c r="I2" s="61"/>
      <c r="J2" s="196"/>
      <c r="K2" s="62" t="s">
        <v>535</v>
      </c>
      <c r="L2" s="62" t="s">
        <v>536</v>
      </c>
      <c r="M2" s="62"/>
      <c r="N2" s="62"/>
      <c r="O2" s="62"/>
      <c r="P2" s="196"/>
      <c r="Q2" s="44"/>
      <c r="R2" s="38"/>
      <c r="S2" s="2"/>
      <c r="T2" s="2"/>
      <c r="Z2" s="12"/>
    </row>
    <row r="3" spans="1:26" ht="29.25" customHeight="1" thickBot="1" x14ac:dyDescent="0.3">
      <c r="A3" s="99" t="s">
        <v>351</v>
      </c>
      <c r="B3" s="99" t="s">
        <v>4</v>
      </c>
      <c r="C3" s="99" t="s">
        <v>5</v>
      </c>
      <c r="D3" s="99" t="s">
        <v>1</v>
      </c>
      <c r="E3" s="100" t="s">
        <v>529</v>
      </c>
      <c r="F3" s="100" t="s">
        <v>532</v>
      </c>
      <c r="G3" s="100" t="s">
        <v>532</v>
      </c>
      <c r="H3" s="100" t="s">
        <v>532</v>
      </c>
      <c r="I3" s="100" t="s">
        <v>532</v>
      </c>
      <c r="J3" s="100" t="s">
        <v>532</v>
      </c>
      <c r="K3" s="100" t="s">
        <v>534</v>
      </c>
      <c r="L3" s="100" t="s">
        <v>534</v>
      </c>
      <c r="M3" s="100" t="s">
        <v>543</v>
      </c>
      <c r="N3" s="100" t="s">
        <v>546</v>
      </c>
      <c r="O3" s="100" t="s">
        <v>548</v>
      </c>
      <c r="P3" s="100" t="s">
        <v>551</v>
      </c>
      <c r="Q3" s="45" t="s">
        <v>543</v>
      </c>
      <c r="R3" s="35" t="s">
        <v>542</v>
      </c>
      <c r="S3" s="13"/>
      <c r="T3" s="2"/>
    </row>
    <row r="4" spans="1:26" x14ac:dyDescent="0.25">
      <c r="A4" s="210" t="s">
        <v>6</v>
      </c>
      <c r="B4" s="101" t="s">
        <v>352</v>
      </c>
      <c r="C4" s="102">
        <v>1.01</v>
      </c>
      <c r="D4" s="109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46"/>
      <c r="R4" s="18"/>
      <c r="S4" s="14"/>
      <c r="T4" s="2"/>
    </row>
    <row r="5" spans="1:26" x14ac:dyDescent="0.25">
      <c r="A5" s="210"/>
      <c r="B5" s="101" t="s">
        <v>353</v>
      </c>
      <c r="C5" s="102">
        <v>1.7</v>
      </c>
      <c r="D5" s="109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47"/>
      <c r="R5" s="19"/>
      <c r="S5" s="14"/>
      <c r="T5" s="2"/>
    </row>
    <row r="6" spans="1:26" x14ac:dyDescent="0.25">
      <c r="A6" s="210"/>
      <c r="B6" s="101" t="s">
        <v>354</v>
      </c>
      <c r="C6" s="102">
        <v>0.20499999999999999</v>
      </c>
      <c r="D6" s="10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47"/>
      <c r="R6" s="19"/>
      <c r="S6" s="14"/>
      <c r="T6" s="2"/>
    </row>
    <row r="7" spans="1:26" x14ac:dyDescent="0.25">
      <c r="A7" s="210"/>
      <c r="B7" s="101" t="s">
        <v>355</v>
      </c>
      <c r="C7" s="102">
        <v>0.17</v>
      </c>
      <c r="D7" s="112">
        <v>42650</v>
      </c>
      <c r="E7" s="102">
        <v>0.17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47"/>
      <c r="R7" s="19"/>
      <c r="S7" s="14"/>
      <c r="T7" s="2"/>
    </row>
    <row r="8" spans="1:26" x14ac:dyDescent="0.25">
      <c r="A8" s="210"/>
      <c r="B8" s="101" t="s">
        <v>356</v>
      </c>
      <c r="C8" s="102">
        <v>0.17</v>
      </c>
      <c r="D8" s="109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47"/>
      <c r="R8" s="19"/>
      <c r="S8" s="14"/>
      <c r="T8" s="2"/>
    </row>
    <row r="9" spans="1:26" x14ac:dyDescent="0.25">
      <c r="A9" s="210"/>
      <c r="B9" s="101" t="s">
        <v>357</v>
      </c>
      <c r="C9" s="102">
        <v>1.44</v>
      </c>
      <c r="D9" s="109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47"/>
      <c r="R9" s="19"/>
      <c r="S9" s="14"/>
      <c r="T9" s="2"/>
    </row>
    <row r="10" spans="1:26" x14ac:dyDescent="0.25">
      <c r="A10" s="210"/>
      <c r="B10" s="101" t="s">
        <v>358</v>
      </c>
      <c r="C10" s="102">
        <v>0.41</v>
      </c>
      <c r="D10" s="109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47"/>
      <c r="R10" s="19"/>
      <c r="S10" s="14"/>
      <c r="T10" s="2"/>
    </row>
    <row r="11" spans="1:26" x14ac:dyDescent="0.25">
      <c r="A11" s="210"/>
      <c r="B11" s="101" t="s">
        <v>359</v>
      </c>
      <c r="C11" s="102">
        <v>0.56999999999999995</v>
      </c>
      <c r="D11" s="109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47"/>
      <c r="R11" s="19"/>
      <c r="S11" s="14"/>
      <c r="T11" s="2"/>
    </row>
    <row r="12" spans="1:26" x14ac:dyDescent="0.25">
      <c r="A12" s="210"/>
      <c r="B12" s="101" t="s">
        <v>360</v>
      </c>
      <c r="C12" s="102">
        <v>0.37</v>
      </c>
      <c r="D12" s="112">
        <v>42650</v>
      </c>
      <c r="E12" s="102">
        <v>0.37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47"/>
      <c r="R12" s="19"/>
      <c r="S12" s="14"/>
      <c r="T12" s="2"/>
    </row>
    <row r="13" spans="1:26" ht="15" customHeight="1" x14ac:dyDescent="0.25">
      <c r="A13" s="210"/>
      <c r="B13" s="101" t="s">
        <v>361</v>
      </c>
      <c r="C13" s="102">
        <v>1.23</v>
      </c>
      <c r="D13" s="112">
        <v>42650</v>
      </c>
      <c r="E13" s="102">
        <v>1.23</v>
      </c>
      <c r="F13" s="102"/>
      <c r="G13" s="102"/>
      <c r="H13" s="102"/>
      <c r="I13" s="102"/>
      <c r="K13" s="102"/>
      <c r="L13" s="102"/>
      <c r="M13" s="102"/>
      <c r="N13" s="102"/>
      <c r="O13" s="102"/>
      <c r="P13" s="102"/>
      <c r="Q13" s="47"/>
      <c r="R13" s="19"/>
      <c r="S13" s="14"/>
      <c r="T13" s="2"/>
    </row>
    <row r="14" spans="1:26" ht="15" customHeight="1" x14ac:dyDescent="0.25">
      <c r="A14" s="210"/>
      <c r="B14" s="101"/>
      <c r="C14" s="102"/>
      <c r="D14" s="112">
        <v>42653</v>
      </c>
      <c r="E14" s="102"/>
      <c r="F14" s="228">
        <v>48</v>
      </c>
      <c r="G14" s="102"/>
      <c r="H14" s="102"/>
      <c r="I14" s="102"/>
      <c r="J14" s="228">
        <v>36</v>
      </c>
      <c r="K14" s="102"/>
      <c r="L14" s="102"/>
      <c r="M14" s="102"/>
      <c r="N14" s="102"/>
      <c r="O14" s="102"/>
      <c r="P14" s="102"/>
      <c r="Q14" s="47"/>
      <c r="R14" s="19"/>
      <c r="S14" s="14"/>
      <c r="T14" s="2"/>
    </row>
    <row r="15" spans="1:26" x14ac:dyDescent="0.25">
      <c r="A15" s="210"/>
      <c r="B15" s="101" t="s">
        <v>362</v>
      </c>
      <c r="C15" s="102">
        <v>0.43</v>
      </c>
      <c r="D15" s="109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7"/>
      <c r="R15" s="19"/>
      <c r="S15" s="14"/>
      <c r="T15" s="2"/>
    </row>
    <row r="16" spans="1:26" x14ac:dyDescent="0.25">
      <c r="A16" s="210"/>
      <c r="B16" s="103" t="s">
        <v>363</v>
      </c>
      <c r="C16" s="104">
        <v>0.23</v>
      </c>
      <c r="D16" s="110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8"/>
      <c r="R16" s="20"/>
      <c r="S16" s="14"/>
      <c r="T16" s="2"/>
    </row>
    <row r="17" spans="1:21" x14ac:dyDescent="0.25">
      <c r="A17" s="210"/>
      <c r="B17" s="101" t="s">
        <v>364</v>
      </c>
      <c r="C17" s="102">
        <v>0.3</v>
      </c>
      <c r="D17" s="109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47"/>
      <c r="R17" s="19"/>
      <c r="S17" s="14"/>
      <c r="T17" s="2"/>
    </row>
    <row r="18" spans="1:21" x14ac:dyDescent="0.25">
      <c r="A18" s="210"/>
      <c r="B18" s="101" t="s">
        <v>365</v>
      </c>
      <c r="C18" s="102">
        <v>0.13</v>
      </c>
      <c r="D18" s="109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47"/>
      <c r="R18" s="19"/>
      <c r="S18" s="14"/>
      <c r="T18" s="2"/>
    </row>
    <row r="19" spans="1:21" x14ac:dyDescent="0.25">
      <c r="A19" s="210"/>
      <c r="B19" s="101" t="s">
        <v>366</v>
      </c>
      <c r="C19" s="102">
        <v>0.17799999999999999</v>
      </c>
      <c r="D19" s="109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47"/>
      <c r="R19" s="19"/>
      <c r="S19" s="14"/>
      <c r="T19" s="2"/>
    </row>
    <row r="20" spans="1:21" x14ac:dyDescent="0.25">
      <c r="A20" s="210"/>
      <c r="B20" s="101" t="s">
        <v>367</v>
      </c>
      <c r="C20" s="102">
        <v>0.55000000000000004</v>
      </c>
      <c r="D20" s="112">
        <v>42650</v>
      </c>
      <c r="E20" s="102">
        <v>0.55000000000000004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47"/>
      <c r="R20" s="19"/>
      <c r="S20" s="14"/>
      <c r="T20" s="2"/>
    </row>
    <row r="21" spans="1:21" x14ac:dyDescent="0.25">
      <c r="A21" s="210"/>
      <c r="B21" s="101" t="s">
        <v>368</v>
      </c>
      <c r="C21" s="102">
        <v>0.19</v>
      </c>
      <c r="D21" s="109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47"/>
      <c r="R21" s="19"/>
      <c r="S21" s="14"/>
      <c r="T21" s="2"/>
    </row>
    <row r="22" spans="1:21" x14ac:dyDescent="0.25">
      <c r="A22" s="210"/>
      <c r="B22" s="101" t="s">
        <v>369</v>
      </c>
      <c r="C22" s="102">
        <v>0.18</v>
      </c>
      <c r="D22" s="109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47"/>
      <c r="R22" s="19"/>
      <c r="S22" s="14"/>
      <c r="T22" s="2"/>
    </row>
    <row r="23" spans="1:21" x14ac:dyDescent="0.25">
      <c r="A23" s="210"/>
      <c r="B23" s="101" t="s">
        <v>370</v>
      </c>
      <c r="C23" s="102">
        <v>0.3</v>
      </c>
      <c r="D23" s="112">
        <v>42650</v>
      </c>
      <c r="E23" s="102">
        <v>0.3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47"/>
      <c r="R23" s="19"/>
      <c r="S23" s="14"/>
      <c r="T23" s="2"/>
    </row>
    <row r="24" spans="1:21" x14ac:dyDescent="0.25">
      <c r="A24" s="210"/>
      <c r="B24" s="101" t="s">
        <v>371</v>
      </c>
      <c r="C24" s="102">
        <v>0.47</v>
      </c>
      <c r="D24" s="109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47"/>
      <c r="R24" s="19"/>
      <c r="S24" s="14"/>
      <c r="T24" s="2"/>
    </row>
    <row r="25" spans="1:21" x14ac:dyDescent="0.25">
      <c r="A25" s="210"/>
      <c r="B25" s="101" t="s">
        <v>372</v>
      </c>
      <c r="C25" s="102">
        <v>1.59</v>
      </c>
      <c r="D25" s="109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47"/>
      <c r="R25" s="19"/>
      <c r="S25" s="14"/>
      <c r="T25" s="2"/>
    </row>
    <row r="26" spans="1:21" x14ac:dyDescent="0.25">
      <c r="A26" s="210"/>
      <c r="B26" s="101" t="s">
        <v>373</v>
      </c>
      <c r="C26" s="102">
        <v>1.27</v>
      </c>
      <c r="D26" s="112">
        <v>42650</v>
      </c>
      <c r="E26" s="102">
        <v>1.27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47"/>
      <c r="R26" s="19"/>
      <c r="S26" s="14"/>
      <c r="T26" s="2"/>
    </row>
    <row r="27" spans="1:21" x14ac:dyDescent="0.25">
      <c r="A27" s="210"/>
      <c r="B27" s="101"/>
      <c r="C27" s="102"/>
      <c r="D27" s="112">
        <v>42653</v>
      </c>
      <c r="E27" s="102"/>
      <c r="F27" s="228">
        <v>20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47"/>
      <c r="R27" s="19"/>
      <c r="S27" s="14"/>
      <c r="T27" s="2"/>
    </row>
    <row r="28" spans="1:21" x14ac:dyDescent="0.25">
      <c r="A28" s="210"/>
      <c r="B28" s="101" t="s">
        <v>374</v>
      </c>
      <c r="C28" s="102">
        <v>0.69</v>
      </c>
      <c r="D28" s="109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47"/>
      <c r="R28" s="19"/>
      <c r="S28" s="14"/>
      <c r="T28" s="2"/>
      <c r="U28" s="1" t="s">
        <v>375</v>
      </c>
    </row>
    <row r="29" spans="1:21" x14ac:dyDescent="0.25">
      <c r="A29" s="210"/>
      <c r="B29" s="101" t="s">
        <v>376</v>
      </c>
      <c r="C29" s="102">
        <v>0.59</v>
      </c>
      <c r="D29" s="112">
        <v>42650</v>
      </c>
      <c r="E29" s="102">
        <v>0.59</v>
      </c>
      <c r="F29" s="102"/>
      <c r="G29" s="102"/>
      <c r="I29" s="102"/>
      <c r="J29" s="102"/>
      <c r="K29" s="102"/>
      <c r="L29" s="102"/>
      <c r="M29" s="102"/>
      <c r="N29" s="102"/>
      <c r="O29" s="102"/>
      <c r="P29" s="102"/>
      <c r="Q29" s="47"/>
      <c r="R29" s="19"/>
      <c r="S29" s="14"/>
      <c r="T29" s="2"/>
    </row>
    <row r="30" spans="1:21" x14ac:dyDescent="0.25">
      <c r="A30" s="210"/>
      <c r="B30" s="101"/>
      <c r="C30" s="102"/>
      <c r="D30" s="112">
        <v>42653</v>
      </c>
      <c r="E30" s="102"/>
      <c r="F30" s="102"/>
      <c r="G30" s="102"/>
      <c r="H30" s="228">
        <v>72</v>
      </c>
      <c r="I30" s="102"/>
      <c r="J30" s="102"/>
      <c r="K30" s="102"/>
      <c r="L30" s="102"/>
      <c r="M30" s="102"/>
      <c r="N30" s="102"/>
      <c r="O30" s="102"/>
      <c r="P30" s="102"/>
      <c r="Q30" s="47"/>
      <c r="R30" s="19"/>
      <c r="S30" s="14"/>
      <c r="T30" s="2"/>
    </row>
    <row r="31" spans="1:21" x14ac:dyDescent="0.25">
      <c r="A31" s="210"/>
      <c r="B31" s="101" t="s">
        <v>377</v>
      </c>
      <c r="C31" s="102">
        <v>0.46</v>
      </c>
      <c r="D31" s="109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47"/>
      <c r="R31" s="19"/>
      <c r="S31" s="14"/>
      <c r="T31" s="2"/>
    </row>
    <row r="32" spans="1:21" x14ac:dyDescent="0.25">
      <c r="A32" s="210"/>
      <c r="B32" s="101" t="s">
        <v>378</v>
      </c>
      <c r="C32" s="102">
        <v>1.06</v>
      </c>
      <c r="D32" s="112">
        <v>42650</v>
      </c>
      <c r="E32" s="102">
        <v>0.5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47"/>
      <c r="R32" s="19"/>
      <c r="S32" s="14"/>
      <c r="T32" s="2"/>
    </row>
    <row r="33" spans="1:20" x14ac:dyDescent="0.25">
      <c r="A33" s="210"/>
      <c r="B33" s="101" t="s">
        <v>379</v>
      </c>
      <c r="C33" s="102">
        <v>7.0000000000000007E-2</v>
      </c>
      <c r="D33" s="109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47"/>
      <c r="R33" s="19"/>
      <c r="S33" s="14"/>
      <c r="T33" s="2"/>
    </row>
    <row r="34" spans="1:20" x14ac:dyDescent="0.25">
      <c r="A34" s="210"/>
      <c r="B34" s="101" t="s">
        <v>380</v>
      </c>
      <c r="C34" s="102">
        <v>0.17</v>
      </c>
      <c r="D34" s="109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47"/>
      <c r="R34" s="19"/>
      <c r="S34" s="14"/>
      <c r="T34" s="2"/>
    </row>
    <row r="35" spans="1:20" x14ac:dyDescent="0.25">
      <c r="A35" s="210"/>
      <c r="B35" s="101" t="s">
        <v>381</v>
      </c>
      <c r="C35" s="102">
        <v>0.25</v>
      </c>
      <c r="D35" s="109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47"/>
      <c r="R35" s="19"/>
      <c r="S35" s="14"/>
      <c r="T35" s="2"/>
    </row>
    <row r="36" spans="1:20" x14ac:dyDescent="0.25">
      <c r="A36" s="210"/>
      <c r="B36" s="101" t="s">
        <v>382</v>
      </c>
      <c r="C36" s="102">
        <v>0.68899999999999995</v>
      </c>
      <c r="D36" s="109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47"/>
      <c r="R36" s="19"/>
      <c r="S36" s="14"/>
      <c r="T36" s="2"/>
    </row>
    <row r="37" spans="1:20" x14ac:dyDescent="0.25">
      <c r="A37" s="210"/>
      <c r="B37" s="101" t="s">
        <v>383</v>
      </c>
      <c r="C37" s="102">
        <v>0.15</v>
      </c>
      <c r="D37" s="109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47"/>
      <c r="R37" s="19"/>
      <c r="S37" s="14"/>
      <c r="T37" s="2"/>
    </row>
    <row r="38" spans="1:20" x14ac:dyDescent="0.25">
      <c r="A38" s="210"/>
      <c r="B38" s="101" t="s">
        <v>384</v>
      </c>
      <c r="C38" s="102">
        <v>0.43</v>
      </c>
      <c r="D38" s="109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47"/>
      <c r="R38" s="19"/>
      <c r="S38" s="14"/>
      <c r="T38" s="2"/>
    </row>
    <row r="39" spans="1:20" x14ac:dyDescent="0.25">
      <c r="A39" s="210"/>
      <c r="B39" s="101" t="s">
        <v>385</v>
      </c>
      <c r="C39" s="102">
        <v>1.0900000000000001</v>
      </c>
      <c r="D39" s="112">
        <v>42650</v>
      </c>
      <c r="E39" s="102">
        <v>0.5</v>
      </c>
      <c r="F39" s="102"/>
      <c r="G39" s="102"/>
      <c r="H39" s="102"/>
      <c r="I39" s="102"/>
      <c r="K39" s="102"/>
      <c r="L39" s="102"/>
      <c r="M39" s="102"/>
      <c r="N39" s="102"/>
      <c r="O39" s="102"/>
      <c r="P39" s="102"/>
      <c r="Q39" s="47"/>
      <c r="R39" s="19"/>
      <c r="S39" s="14"/>
      <c r="T39" s="2"/>
    </row>
    <row r="40" spans="1:20" x14ac:dyDescent="0.25">
      <c r="A40" s="210"/>
      <c r="B40" s="101"/>
      <c r="C40" s="102"/>
      <c r="D40" s="112">
        <v>42647</v>
      </c>
      <c r="E40" s="102"/>
      <c r="F40" s="102"/>
      <c r="G40" s="102"/>
      <c r="H40" s="102"/>
      <c r="I40" s="102"/>
      <c r="J40" s="228">
        <v>12</v>
      </c>
      <c r="K40" s="102"/>
      <c r="L40" s="102"/>
      <c r="M40" s="102"/>
      <c r="N40" s="102"/>
      <c r="O40" s="102"/>
      <c r="P40" s="102"/>
      <c r="Q40" s="47"/>
      <c r="R40" s="19"/>
      <c r="S40" s="14"/>
      <c r="T40" s="2"/>
    </row>
    <row r="41" spans="1:20" x14ac:dyDescent="0.25">
      <c r="A41" s="210"/>
      <c r="B41" s="101" t="s">
        <v>386</v>
      </c>
      <c r="C41" s="102">
        <v>0.108</v>
      </c>
      <c r="D41" s="109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47"/>
      <c r="R41" s="19"/>
      <c r="S41" s="14"/>
      <c r="T41" s="2"/>
    </row>
    <row r="42" spans="1:20" x14ac:dyDescent="0.25">
      <c r="A42" s="210"/>
      <c r="B42" s="101" t="s">
        <v>387</v>
      </c>
      <c r="C42" s="102">
        <v>0.28999999999999998</v>
      </c>
      <c r="D42" s="112">
        <v>42650</v>
      </c>
      <c r="E42" s="102">
        <v>0.28999999999999998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47"/>
      <c r="R42" s="19"/>
      <c r="S42" s="14"/>
      <c r="T42" s="2"/>
    </row>
    <row r="43" spans="1:20" x14ac:dyDescent="0.25">
      <c r="A43" s="210"/>
      <c r="B43" s="101" t="s">
        <v>388</v>
      </c>
      <c r="C43" s="102">
        <v>0.51</v>
      </c>
      <c r="D43" s="109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47"/>
      <c r="R43" s="19"/>
      <c r="S43" s="14"/>
      <c r="T43" s="2"/>
    </row>
    <row r="44" spans="1:20" x14ac:dyDescent="0.25">
      <c r="A44" s="210"/>
      <c r="B44" s="101" t="s">
        <v>389</v>
      </c>
      <c r="C44" s="102">
        <v>0.14000000000000001</v>
      </c>
      <c r="D44" s="109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47"/>
      <c r="R44" s="19"/>
      <c r="S44" s="14"/>
      <c r="T44" s="2"/>
    </row>
    <row r="45" spans="1:20" x14ac:dyDescent="0.25">
      <c r="A45" s="210"/>
      <c r="B45" s="101" t="s">
        <v>390</v>
      </c>
      <c r="C45" s="102">
        <v>0.59</v>
      </c>
      <c r="D45" s="109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47"/>
      <c r="R45" s="19"/>
      <c r="S45" s="14"/>
      <c r="T45" s="2"/>
    </row>
    <row r="46" spans="1:20" x14ac:dyDescent="0.25">
      <c r="A46" s="210"/>
      <c r="B46" s="101" t="s">
        <v>391</v>
      </c>
      <c r="C46" s="102">
        <v>0.47</v>
      </c>
      <c r="D46" s="112">
        <v>42650</v>
      </c>
      <c r="E46" s="102">
        <v>0.47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47"/>
      <c r="R46" s="19"/>
      <c r="S46" s="14"/>
      <c r="T46" s="2"/>
    </row>
    <row r="47" spans="1:20" x14ac:dyDescent="0.25">
      <c r="A47" s="210"/>
      <c r="B47" s="101" t="s">
        <v>392</v>
      </c>
      <c r="C47" s="102">
        <v>0.1</v>
      </c>
      <c r="D47" s="109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47"/>
      <c r="R47" s="19"/>
      <c r="S47" s="14"/>
      <c r="T47" s="2"/>
    </row>
    <row r="48" spans="1:20" x14ac:dyDescent="0.25">
      <c r="A48" s="210"/>
      <c r="B48" s="101" t="s">
        <v>393</v>
      </c>
      <c r="C48" s="102">
        <v>0.08</v>
      </c>
      <c r="D48" s="109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47"/>
      <c r="R48" s="19"/>
      <c r="S48" s="14"/>
      <c r="T48" s="2"/>
    </row>
    <row r="49" spans="1:20" x14ac:dyDescent="0.25">
      <c r="A49" s="210"/>
      <c r="B49" s="101" t="s">
        <v>394</v>
      </c>
      <c r="C49" s="102">
        <v>0.17</v>
      </c>
      <c r="D49" s="109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47"/>
      <c r="R49" s="19"/>
      <c r="S49" s="14"/>
      <c r="T49" s="2"/>
    </row>
    <row r="50" spans="1:20" x14ac:dyDescent="0.25">
      <c r="A50" s="210"/>
      <c r="B50" s="101" t="s">
        <v>395</v>
      </c>
      <c r="C50" s="102">
        <v>0.59</v>
      </c>
      <c r="D50" s="109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47"/>
      <c r="R50" s="19"/>
      <c r="S50" s="14"/>
      <c r="T50" s="2"/>
    </row>
    <row r="51" spans="1:20" x14ac:dyDescent="0.25">
      <c r="A51" s="210"/>
      <c r="B51" s="101" t="s">
        <v>396</v>
      </c>
      <c r="C51" s="102">
        <v>0.12</v>
      </c>
      <c r="D51" s="112">
        <v>42650</v>
      </c>
      <c r="E51" s="102">
        <v>0.12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47"/>
      <c r="R51" s="19"/>
      <c r="S51" s="14"/>
      <c r="T51" s="2"/>
    </row>
    <row r="52" spans="1:20" x14ac:dyDescent="0.25">
      <c r="A52" s="210"/>
      <c r="B52" s="101" t="s">
        <v>397</v>
      </c>
      <c r="C52" s="102">
        <v>0.1</v>
      </c>
      <c r="D52" s="109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47"/>
      <c r="R52" s="19"/>
      <c r="S52" s="14"/>
      <c r="T52" s="2"/>
    </row>
    <row r="53" spans="1:20" x14ac:dyDescent="0.25">
      <c r="A53" s="210"/>
      <c r="B53" s="101" t="s">
        <v>398</v>
      </c>
      <c r="C53" s="102">
        <v>1.01</v>
      </c>
      <c r="D53" s="109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>
        <v>0.2</v>
      </c>
      <c r="Q53" s="47"/>
      <c r="R53" s="19"/>
      <c r="S53" s="14"/>
      <c r="T53" s="2"/>
    </row>
    <row r="54" spans="1:20" x14ac:dyDescent="0.25">
      <c r="A54" s="210"/>
      <c r="B54" s="101" t="s">
        <v>399</v>
      </c>
      <c r="C54" s="102">
        <v>0.16</v>
      </c>
      <c r="D54" s="109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47"/>
      <c r="R54" s="19"/>
      <c r="S54" s="14"/>
      <c r="T54" s="2"/>
    </row>
    <row r="55" spans="1:20" x14ac:dyDescent="0.25">
      <c r="A55" s="210"/>
      <c r="B55" s="101" t="s">
        <v>400</v>
      </c>
      <c r="C55" s="102">
        <v>0.5</v>
      </c>
      <c r="D55" s="109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49"/>
      <c r="R55" s="21"/>
      <c r="S55" s="14"/>
      <c r="T55" s="2"/>
    </row>
    <row r="56" spans="1:20" x14ac:dyDescent="0.25">
      <c r="A56" s="210"/>
      <c r="B56" s="101" t="s">
        <v>401</v>
      </c>
      <c r="C56" s="102">
        <v>0.16</v>
      </c>
      <c r="D56" s="109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47"/>
      <c r="R56" s="19"/>
      <c r="S56" s="14"/>
      <c r="T56" s="2"/>
    </row>
    <row r="57" spans="1:20" x14ac:dyDescent="0.25">
      <c r="A57" s="210"/>
      <c r="B57" s="101" t="s">
        <v>402</v>
      </c>
      <c r="C57" s="102">
        <v>0.83</v>
      </c>
      <c r="D57" s="112">
        <v>42650</v>
      </c>
      <c r="E57" s="102">
        <v>0.83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47"/>
      <c r="R57" s="19"/>
      <c r="S57" s="14"/>
      <c r="T57" s="2"/>
    </row>
    <row r="58" spans="1:20" x14ac:dyDescent="0.25">
      <c r="A58" s="210"/>
      <c r="B58" s="101" t="s">
        <v>403</v>
      </c>
      <c r="C58" s="102">
        <v>0.25</v>
      </c>
      <c r="D58" s="109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47"/>
      <c r="R58" s="19"/>
      <c r="S58" s="14"/>
      <c r="T58" s="2"/>
    </row>
    <row r="59" spans="1:20" x14ac:dyDescent="0.25">
      <c r="A59" s="210"/>
      <c r="B59" s="101" t="s">
        <v>404</v>
      </c>
      <c r="C59" s="102">
        <v>0.128</v>
      </c>
      <c r="D59" s="109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47"/>
      <c r="R59" s="19"/>
      <c r="S59" s="14"/>
      <c r="T59" s="2"/>
    </row>
    <row r="60" spans="1:20" ht="24.75" x14ac:dyDescent="0.25">
      <c r="A60" s="210"/>
      <c r="B60" s="101" t="s">
        <v>405</v>
      </c>
      <c r="C60" s="102">
        <v>1.39</v>
      </c>
      <c r="D60" s="109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50"/>
      <c r="R60" s="22"/>
      <c r="S60" s="14"/>
      <c r="T60" s="2"/>
    </row>
    <row r="61" spans="1:20" x14ac:dyDescent="0.25">
      <c r="A61" s="210"/>
      <c r="B61" s="101" t="s">
        <v>406</v>
      </c>
      <c r="C61" s="102">
        <v>0.16</v>
      </c>
      <c r="D61" s="109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47"/>
      <c r="R61" s="19"/>
      <c r="S61" s="14"/>
      <c r="T61" s="2"/>
    </row>
    <row r="62" spans="1:20" x14ac:dyDescent="0.25">
      <c r="A62" s="210"/>
      <c r="B62" s="101" t="s">
        <v>407</v>
      </c>
      <c r="C62" s="102">
        <v>0.24</v>
      </c>
      <c r="D62" s="112">
        <v>42650</v>
      </c>
      <c r="E62" s="102">
        <v>0.24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47"/>
      <c r="R62" s="19"/>
      <c r="S62" s="14"/>
      <c r="T62" s="2"/>
    </row>
    <row r="63" spans="1:20" x14ac:dyDescent="0.25">
      <c r="A63" s="210"/>
      <c r="B63" s="101" t="s">
        <v>408</v>
      </c>
      <c r="C63" s="102">
        <v>0.48</v>
      </c>
      <c r="D63" s="109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47"/>
      <c r="R63" s="19"/>
      <c r="S63" s="14"/>
      <c r="T63" s="2"/>
    </row>
    <row r="64" spans="1:20" x14ac:dyDescent="0.25">
      <c r="A64" s="210"/>
      <c r="B64" s="101" t="s">
        <v>409</v>
      </c>
      <c r="C64" s="102">
        <v>0.26</v>
      </c>
      <c r="D64" s="109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47"/>
      <c r="R64" s="19"/>
      <c r="S64" s="14"/>
      <c r="T64" s="2"/>
    </row>
    <row r="65" spans="1:20" x14ac:dyDescent="0.25">
      <c r="A65" s="210"/>
      <c r="B65" s="101" t="s">
        <v>410</v>
      </c>
      <c r="C65" s="102">
        <v>0.19</v>
      </c>
      <c r="D65" s="109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47"/>
      <c r="R65" s="19"/>
      <c r="S65" s="14"/>
      <c r="T65" s="2"/>
    </row>
    <row r="66" spans="1:20" x14ac:dyDescent="0.25">
      <c r="A66" s="210"/>
      <c r="B66" s="101" t="s">
        <v>411</v>
      </c>
      <c r="C66" s="102">
        <v>0.75</v>
      </c>
      <c r="D66" s="112">
        <v>42650</v>
      </c>
      <c r="E66" s="102">
        <v>0.75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47"/>
      <c r="R66" s="19"/>
      <c r="S66" s="14"/>
      <c r="T66" s="2"/>
    </row>
    <row r="67" spans="1:20" x14ac:dyDescent="0.25">
      <c r="A67" s="210"/>
      <c r="B67" s="101"/>
      <c r="C67" s="102"/>
      <c r="D67" s="112">
        <v>42647</v>
      </c>
      <c r="E67" s="102"/>
      <c r="F67" s="102">
        <v>72</v>
      </c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47"/>
      <c r="R67" s="19"/>
      <c r="S67" s="14"/>
      <c r="T67" s="2"/>
    </row>
    <row r="68" spans="1:20" x14ac:dyDescent="0.25">
      <c r="A68" s="210"/>
      <c r="B68" s="101" t="s">
        <v>412</v>
      </c>
      <c r="C68" s="102">
        <v>0.16</v>
      </c>
      <c r="D68" s="109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47"/>
      <c r="R68" s="19"/>
      <c r="S68" s="14"/>
      <c r="T68" s="2"/>
    </row>
    <row r="69" spans="1:20" x14ac:dyDescent="0.25">
      <c r="A69" s="210"/>
      <c r="B69" s="101" t="s">
        <v>413</v>
      </c>
      <c r="C69" s="102">
        <v>2.72</v>
      </c>
      <c r="D69" s="112">
        <v>42650</v>
      </c>
      <c r="E69" s="102">
        <v>1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47"/>
      <c r="R69" s="19"/>
      <c r="S69" s="14"/>
      <c r="T69" s="2"/>
    </row>
    <row r="70" spans="1:20" x14ac:dyDescent="0.25">
      <c r="A70" s="210"/>
      <c r="B70" s="101" t="s">
        <v>414</v>
      </c>
      <c r="C70" s="102">
        <v>0.16</v>
      </c>
      <c r="D70" s="109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47"/>
      <c r="R70" s="19"/>
      <c r="S70" s="14"/>
      <c r="T70" s="2"/>
    </row>
    <row r="71" spans="1:20" x14ac:dyDescent="0.25">
      <c r="A71" s="210"/>
      <c r="B71" s="101" t="s">
        <v>415</v>
      </c>
      <c r="C71" s="102">
        <v>1.08</v>
      </c>
      <c r="D71" s="112">
        <v>42650</v>
      </c>
      <c r="E71" s="102">
        <v>0.5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47"/>
      <c r="R71" s="19"/>
      <c r="S71" s="14"/>
      <c r="T71" s="2"/>
    </row>
    <row r="72" spans="1:20" x14ac:dyDescent="0.25">
      <c r="A72" s="210"/>
      <c r="B72" s="101" t="s">
        <v>416</v>
      </c>
      <c r="C72" s="102">
        <v>0.26600000000000001</v>
      </c>
      <c r="D72" s="112">
        <v>42650</v>
      </c>
      <c r="E72" s="102">
        <v>0.26600000000000001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47"/>
      <c r="R72" s="19"/>
      <c r="S72" s="14"/>
      <c r="T72" s="2"/>
    </row>
    <row r="73" spans="1:20" x14ac:dyDescent="0.25">
      <c r="A73" s="210"/>
      <c r="B73" s="101" t="s">
        <v>417</v>
      </c>
      <c r="C73" s="102">
        <v>0.41499999999999998</v>
      </c>
      <c r="D73" s="109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47"/>
      <c r="R73" s="19"/>
      <c r="S73" s="14"/>
      <c r="T73" s="2"/>
    </row>
    <row r="74" spans="1:20" x14ac:dyDescent="0.25">
      <c r="A74" s="210"/>
      <c r="B74" s="101" t="s">
        <v>418</v>
      </c>
      <c r="C74" s="102">
        <v>0.67200000000000004</v>
      </c>
      <c r="D74" s="109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47"/>
      <c r="R74" s="19"/>
      <c r="S74" s="14"/>
      <c r="T74" s="2"/>
    </row>
    <row r="75" spans="1:20" x14ac:dyDescent="0.25">
      <c r="A75" s="210"/>
      <c r="B75" s="101" t="s">
        <v>419</v>
      </c>
      <c r="C75" s="102">
        <v>0.23</v>
      </c>
      <c r="D75" s="109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47"/>
      <c r="R75" s="19"/>
      <c r="S75" s="14"/>
      <c r="T75" s="2"/>
    </row>
    <row r="76" spans="1:20" x14ac:dyDescent="0.25">
      <c r="A76" s="210"/>
      <c r="B76" s="101" t="s">
        <v>420</v>
      </c>
      <c r="C76" s="102">
        <v>1.58</v>
      </c>
      <c r="D76" s="112">
        <v>42650</v>
      </c>
      <c r="E76" s="102">
        <v>1.58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47"/>
      <c r="R76" s="19"/>
      <c r="S76" s="14"/>
      <c r="T76" s="2"/>
    </row>
    <row r="77" spans="1:20" x14ac:dyDescent="0.25">
      <c r="A77" s="210"/>
      <c r="B77" s="101" t="s">
        <v>421</v>
      </c>
      <c r="C77" s="102">
        <v>0.28000000000000003</v>
      </c>
      <c r="D77" s="112">
        <v>42650</v>
      </c>
      <c r="E77" s="102">
        <v>0.28000000000000003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47"/>
      <c r="R77" s="19"/>
      <c r="S77" s="14"/>
      <c r="T77" s="2"/>
    </row>
    <row r="78" spans="1:20" x14ac:dyDescent="0.25">
      <c r="A78" s="210"/>
      <c r="B78" s="101" t="s">
        <v>422</v>
      </c>
      <c r="C78" s="102">
        <v>0.28999999999999998</v>
      </c>
      <c r="D78" s="109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47"/>
      <c r="R78" s="19"/>
      <c r="S78" s="14"/>
      <c r="T78" s="2"/>
    </row>
    <row r="79" spans="1:20" x14ac:dyDescent="0.25">
      <c r="A79" s="210"/>
      <c r="B79" s="101" t="s">
        <v>423</v>
      </c>
      <c r="C79" s="102">
        <v>2.0699999999999998</v>
      </c>
      <c r="D79" s="112">
        <v>42650</v>
      </c>
      <c r="E79" s="102">
        <v>2.0699999999999998</v>
      </c>
      <c r="G79" s="102"/>
      <c r="H79" s="102"/>
      <c r="I79" s="102"/>
      <c r="K79" s="102"/>
      <c r="L79" s="102"/>
      <c r="M79" s="102"/>
      <c r="N79" s="102"/>
      <c r="O79" s="102"/>
      <c r="P79" s="102"/>
      <c r="Q79" s="47"/>
      <c r="R79" s="19"/>
      <c r="S79" s="14"/>
      <c r="T79" s="2"/>
    </row>
    <row r="80" spans="1:20" x14ac:dyDescent="0.25">
      <c r="A80" s="210"/>
      <c r="B80" s="101"/>
      <c r="C80" s="102"/>
      <c r="D80" s="112">
        <v>42647</v>
      </c>
      <c r="E80" s="102"/>
      <c r="F80" s="102">
        <v>36</v>
      </c>
      <c r="G80" s="102"/>
      <c r="H80" s="102"/>
      <c r="I80" s="102"/>
      <c r="J80" s="102">
        <v>36</v>
      </c>
      <c r="K80" s="102"/>
      <c r="L80" s="102"/>
      <c r="M80" s="102"/>
      <c r="N80" s="102"/>
      <c r="O80" s="102"/>
      <c r="P80" s="102"/>
      <c r="Q80" s="47"/>
      <c r="R80" s="19"/>
      <c r="S80" s="14"/>
      <c r="T80" s="2"/>
    </row>
    <row r="81" spans="1:20" x14ac:dyDescent="0.25">
      <c r="A81" s="210"/>
      <c r="B81" s="101" t="s">
        <v>424</v>
      </c>
      <c r="C81" s="102">
        <v>0.25</v>
      </c>
      <c r="D81" s="109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47"/>
      <c r="R81" s="19"/>
      <c r="S81" s="14"/>
      <c r="T81" s="2"/>
    </row>
    <row r="82" spans="1:20" x14ac:dyDescent="0.25">
      <c r="A82" s="210"/>
      <c r="B82" s="101" t="s">
        <v>425</v>
      </c>
      <c r="C82" s="102">
        <v>0.3</v>
      </c>
      <c r="D82" s="112">
        <v>42650</v>
      </c>
      <c r="E82" s="102">
        <v>0.3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47"/>
      <c r="R82" s="19"/>
      <c r="S82" s="14"/>
      <c r="T82" s="2"/>
    </row>
    <row r="83" spans="1:20" x14ac:dyDescent="0.25">
      <c r="A83" s="210"/>
      <c r="B83" s="101" t="s">
        <v>426</v>
      </c>
      <c r="C83" s="102">
        <v>0.38</v>
      </c>
      <c r="D83" s="109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47"/>
      <c r="R83" s="19"/>
      <c r="S83" s="14"/>
      <c r="T83" s="2"/>
    </row>
    <row r="84" spans="1:20" x14ac:dyDescent="0.25">
      <c r="A84" s="210"/>
      <c r="B84" s="101" t="s">
        <v>427</v>
      </c>
      <c r="C84" s="102">
        <v>1.1200000000000001</v>
      </c>
      <c r="D84" s="109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47"/>
      <c r="R84" s="19"/>
      <c r="S84" s="14"/>
      <c r="T84" s="2"/>
    </row>
    <row r="85" spans="1:20" x14ac:dyDescent="0.25">
      <c r="A85" s="210"/>
      <c r="B85" s="101" t="s">
        <v>428</v>
      </c>
      <c r="C85" s="102">
        <v>0.18</v>
      </c>
      <c r="D85" s="109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47"/>
      <c r="R85" s="19"/>
      <c r="S85" s="14"/>
      <c r="T85" s="2"/>
    </row>
    <row r="86" spans="1:20" x14ac:dyDescent="0.25">
      <c r="A86" s="210"/>
      <c r="B86" s="101" t="s">
        <v>429</v>
      </c>
      <c r="C86" s="102">
        <v>0.53</v>
      </c>
      <c r="D86" s="109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47"/>
      <c r="R86" s="19"/>
      <c r="S86" s="14"/>
      <c r="T86" s="2"/>
    </row>
    <row r="87" spans="1:20" x14ac:dyDescent="0.25">
      <c r="A87" s="210"/>
      <c r="B87" s="101" t="s">
        <v>430</v>
      </c>
      <c r="C87" s="102">
        <v>3.15</v>
      </c>
      <c r="D87" s="109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47"/>
      <c r="R87" s="19"/>
      <c r="S87" s="14"/>
      <c r="T87" s="2"/>
    </row>
    <row r="88" spans="1:20" x14ac:dyDescent="0.25">
      <c r="A88" s="210"/>
      <c r="B88" s="101" t="s">
        <v>431</v>
      </c>
      <c r="C88" s="102">
        <v>0.55000000000000004</v>
      </c>
      <c r="D88" s="109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47"/>
      <c r="R88" s="19"/>
      <c r="S88" s="14"/>
      <c r="T88" s="2"/>
    </row>
    <row r="89" spans="1:20" x14ac:dyDescent="0.25">
      <c r="A89" s="210"/>
      <c r="B89" s="101" t="s">
        <v>432</v>
      </c>
      <c r="C89" s="102">
        <v>1.52</v>
      </c>
      <c r="D89" s="109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47"/>
      <c r="R89" s="19"/>
      <c r="S89" s="39"/>
      <c r="T89" s="2"/>
    </row>
    <row r="90" spans="1:20" x14ac:dyDescent="0.25">
      <c r="A90" s="210"/>
      <c r="B90" s="101" t="s">
        <v>433</v>
      </c>
      <c r="C90" s="102">
        <v>1</v>
      </c>
      <c r="D90" s="112">
        <v>42650</v>
      </c>
      <c r="E90" s="102">
        <v>1</v>
      </c>
      <c r="F90" s="102"/>
      <c r="G90" s="102"/>
      <c r="I90" s="102"/>
      <c r="J90" s="102"/>
      <c r="K90" s="102"/>
      <c r="L90" s="102"/>
      <c r="M90" s="102"/>
      <c r="N90" s="102"/>
      <c r="O90" s="102"/>
      <c r="P90" s="102"/>
      <c r="Q90" s="49"/>
      <c r="R90" s="21"/>
      <c r="S90" s="14"/>
      <c r="T90" s="2"/>
    </row>
    <row r="91" spans="1:20" x14ac:dyDescent="0.25">
      <c r="A91" s="210"/>
      <c r="B91" s="101"/>
      <c r="C91" s="102"/>
      <c r="D91" s="112">
        <v>42647</v>
      </c>
      <c r="E91" s="102"/>
      <c r="F91" s="102"/>
      <c r="G91" s="102"/>
      <c r="H91" s="102">
        <v>12</v>
      </c>
      <c r="I91" s="102"/>
      <c r="J91" s="102"/>
      <c r="K91" s="102"/>
      <c r="L91" s="102"/>
      <c r="M91" s="102"/>
      <c r="N91" s="102"/>
      <c r="O91" s="102"/>
      <c r="P91" s="102"/>
      <c r="Q91" s="49"/>
      <c r="R91" s="21"/>
      <c r="S91" s="14"/>
      <c r="T91" s="2"/>
    </row>
    <row r="92" spans="1:20" x14ac:dyDescent="0.25">
      <c r="A92" s="210"/>
      <c r="B92" s="101" t="s">
        <v>434</v>
      </c>
      <c r="C92" s="102">
        <v>0.43</v>
      </c>
      <c r="D92" s="112">
        <v>42650</v>
      </c>
      <c r="E92" s="102">
        <v>0.43</v>
      </c>
      <c r="F92" s="102"/>
      <c r="G92" s="102"/>
      <c r="H92" s="102"/>
      <c r="I92" s="102"/>
      <c r="K92" s="102"/>
      <c r="L92" s="102"/>
      <c r="M92" s="102"/>
      <c r="N92" s="102"/>
      <c r="O92" s="102"/>
      <c r="P92" s="102"/>
      <c r="Q92" s="47"/>
      <c r="R92" s="19"/>
      <c r="S92" s="14"/>
      <c r="T92" s="2"/>
    </row>
    <row r="93" spans="1:20" x14ac:dyDescent="0.25">
      <c r="A93" s="210"/>
      <c r="B93" s="101"/>
      <c r="C93" s="102"/>
      <c r="D93" s="112">
        <v>42647</v>
      </c>
      <c r="E93" s="102"/>
      <c r="F93" s="102"/>
      <c r="G93" s="102"/>
      <c r="H93" s="102"/>
      <c r="I93" s="102"/>
      <c r="J93" s="102">
        <v>24</v>
      </c>
      <c r="K93" s="102"/>
      <c r="L93" s="102"/>
      <c r="M93" s="102"/>
      <c r="N93" s="102"/>
      <c r="O93" s="102"/>
      <c r="P93" s="102"/>
      <c r="Q93" s="47"/>
      <c r="R93" s="19"/>
      <c r="S93" s="14"/>
      <c r="T93" s="2"/>
    </row>
    <row r="94" spans="1:20" x14ac:dyDescent="0.25">
      <c r="A94" s="210"/>
      <c r="B94" s="101" t="s">
        <v>435</v>
      </c>
      <c r="C94" s="102">
        <v>0.3</v>
      </c>
      <c r="D94" s="109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47"/>
      <c r="R94" s="19"/>
      <c r="S94" s="14"/>
      <c r="T94" s="2"/>
    </row>
    <row r="95" spans="1:20" ht="15.75" thickBot="1" x14ac:dyDescent="0.3">
      <c r="A95" s="210"/>
      <c r="B95" s="101" t="s">
        <v>436</v>
      </c>
      <c r="C95" s="102">
        <v>0.15</v>
      </c>
      <c r="D95" s="112">
        <v>42650</v>
      </c>
      <c r="E95" s="102">
        <v>0.15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51"/>
      <c r="R95" s="23"/>
      <c r="S95" s="14"/>
      <c r="T95" s="2"/>
    </row>
    <row r="96" spans="1:20" x14ac:dyDescent="0.25">
      <c r="A96" s="210" t="s">
        <v>437</v>
      </c>
      <c r="B96" s="105" t="s">
        <v>438</v>
      </c>
      <c r="C96" s="94">
        <v>0.51</v>
      </c>
      <c r="D96" s="111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52"/>
      <c r="R96" s="24"/>
      <c r="S96" s="14"/>
      <c r="T96" s="2"/>
    </row>
    <row r="97" spans="1:20" x14ac:dyDescent="0.25">
      <c r="A97" s="210"/>
      <c r="B97" s="105" t="s">
        <v>439</v>
      </c>
      <c r="C97" s="94">
        <v>0.47</v>
      </c>
      <c r="D97" s="111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53"/>
      <c r="R97" s="25"/>
      <c r="S97" s="14"/>
      <c r="T97" s="2"/>
    </row>
    <row r="98" spans="1:20" x14ac:dyDescent="0.25">
      <c r="A98" s="210"/>
      <c r="B98" s="105" t="s">
        <v>440</v>
      </c>
      <c r="C98" s="94">
        <v>0.44</v>
      </c>
      <c r="D98" s="111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53"/>
      <c r="R98" s="25"/>
      <c r="S98" s="14"/>
      <c r="T98" s="2"/>
    </row>
    <row r="99" spans="1:20" x14ac:dyDescent="0.25">
      <c r="A99" s="210"/>
      <c r="B99" s="105" t="s">
        <v>441</v>
      </c>
      <c r="C99" s="94">
        <v>0.37</v>
      </c>
      <c r="D99" s="111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53"/>
      <c r="R99" s="25"/>
      <c r="S99" s="14"/>
      <c r="T99" s="2"/>
    </row>
    <row r="100" spans="1:20" ht="15.75" thickBot="1" x14ac:dyDescent="0.3">
      <c r="A100" s="210"/>
      <c r="B100" s="105" t="s">
        <v>442</v>
      </c>
      <c r="C100" s="94">
        <v>0.26</v>
      </c>
      <c r="D100" s="111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54"/>
      <c r="R100" s="26"/>
      <c r="S100" s="14"/>
      <c r="T100" s="2"/>
    </row>
    <row r="101" spans="1:20" x14ac:dyDescent="0.25">
      <c r="A101" s="210" t="s">
        <v>443</v>
      </c>
      <c r="B101" s="105" t="s">
        <v>444</v>
      </c>
      <c r="C101" s="94">
        <v>0.37</v>
      </c>
      <c r="D101" s="111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55"/>
      <c r="R101" s="27"/>
      <c r="S101" s="14"/>
      <c r="T101" s="2"/>
    </row>
    <row r="102" spans="1:20" ht="24.75" x14ac:dyDescent="0.25">
      <c r="A102" s="210"/>
      <c r="B102" s="105" t="s">
        <v>445</v>
      </c>
      <c r="C102" s="94">
        <v>0.69</v>
      </c>
      <c r="D102" s="111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53"/>
      <c r="R102" s="25"/>
      <c r="S102" s="14"/>
      <c r="T102" s="2"/>
    </row>
    <row r="103" spans="1:20" x14ac:dyDescent="0.25">
      <c r="A103" s="210"/>
      <c r="B103" s="105" t="s">
        <v>446</v>
      </c>
      <c r="C103" s="94">
        <v>0.38</v>
      </c>
      <c r="D103" s="111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53"/>
      <c r="R103" s="25"/>
      <c r="S103" s="14"/>
      <c r="T103" s="2"/>
    </row>
    <row r="104" spans="1:20" x14ac:dyDescent="0.25">
      <c r="A104" s="210"/>
      <c r="B104" s="105" t="s">
        <v>447</v>
      </c>
      <c r="C104" s="94">
        <v>0.3</v>
      </c>
      <c r="D104" s="111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53"/>
      <c r="R104" s="25"/>
      <c r="S104" s="14"/>
      <c r="T104" s="2"/>
    </row>
    <row r="105" spans="1:20" x14ac:dyDescent="0.25">
      <c r="A105" s="210"/>
      <c r="B105" s="105" t="s">
        <v>448</v>
      </c>
      <c r="C105" s="94">
        <v>0.19</v>
      </c>
      <c r="D105" s="111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53"/>
      <c r="R105" s="25"/>
      <c r="S105" s="14"/>
      <c r="T105" s="2"/>
    </row>
    <row r="106" spans="1:20" ht="15.75" thickBot="1" x14ac:dyDescent="0.3">
      <c r="A106" s="210"/>
      <c r="B106" s="105" t="s">
        <v>449</v>
      </c>
      <c r="C106" s="94">
        <v>0.106</v>
      </c>
      <c r="D106" s="111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56"/>
      <c r="R106" s="28"/>
      <c r="S106" s="14"/>
      <c r="T106" s="2"/>
    </row>
    <row r="107" spans="1:20" ht="15.75" thickBot="1" x14ac:dyDescent="0.3">
      <c r="A107" s="99" t="s">
        <v>450</v>
      </c>
      <c r="B107" s="105" t="s">
        <v>451</v>
      </c>
      <c r="C107" s="106">
        <v>0.42</v>
      </c>
      <c r="D107" s="111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57"/>
      <c r="R107" s="29"/>
      <c r="S107" s="14"/>
      <c r="T107" s="2"/>
    </row>
    <row r="108" spans="1:20" x14ac:dyDescent="0.25">
      <c r="A108" s="210" t="s">
        <v>452</v>
      </c>
      <c r="B108" s="105" t="s">
        <v>453</v>
      </c>
      <c r="C108" s="94">
        <v>0.39</v>
      </c>
      <c r="D108" s="111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55"/>
      <c r="R108" s="27"/>
      <c r="S108" s="14"/>
      <c r="T108" s="2"/>
    </row>
    <row r="109" spans="1:20" x14ac:dyDescent="0.25">
      <c r="A109" s="210"/>
      <c r="B109" s="105" t="s">
        <v>454</v>
      </c>
      <c r="C109" s="94">
        <v>0.09</v>
      </c>
      <c r="D109" s="111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53"/>
      <c r="R109" s="25"/>
      <c r="S109" s="14"/>
      <c r="T109" s="2"/>
    </row>
    <row r="110" spans="1:20" x14ac:dyDescent="0.25">
      <c r="A110" s="210"/>
      <c r="B110" s="105" t="s">
        <v>455</v>
      </c>
      <c r="C110" s="94">
        <v>0.83</v>
      </c>
      <c r="D110" s="111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53"/>
      <c r="R110" s="25"/>
      <c r="S110" s="14"/>
      <c r="T110" s="2"/>
    </row>
    <row r="111" spans="1:20" x14ac:dyDescent="0.25">
      <c r="A111" s="210"/>
      <c r="B111" s="105" t="s">
        <v>456</v>
      </c>
      <c r="C111" s="94">
        <v>0.81</v>
      </c>
      <c r="D111" s="111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53"/>
      <c r="R111" s="25"/>
      <c r="S111" s="14"/>
      <c r="T111" s="2"/>
    </row>
    <row r="112" spans="1:20" x14ac:dyDescent="0.25">
      <c r="A112" s="210"/>
      <c r="B112" s="105" t="s">
        <v>457</v>
      </c>
      <c r="C112" s="94">
        <v>0.27</v>
      </c>
      <c r="D112" s="111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53"/>
      <c r="R112" s="25"/>
      <c r="S112" s="14"/>
      <c r="T112" s="2"/>
    </row>
    <row r="113" spans="1:20" x14ac:dyDescent="0.25">
      <c r="A113" s="210"/>
      <c r="B113" s="105" t="s">
        <v>458</v>
      </c>
      <c r="C113" s="94">
        <v>0.2</v>
      </c>
      <c r="D113" s="111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53"/>
      <c r="R113" s="25"/>
      <c r="S113" s="14"/>
      <c r="T113" s="2"/>
    </row>
    <row r="114" spans="1:20" x14ac:dyDescent="0.25">
      <c r="A114" s="210"/>
      <c r="B114" s="105" t="s">
        <v>459</v>
      </c>
      <c r="C114" s="94">
        <v>1.01</v>
      </c>
      <c r="D114" s="111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53"/>
      <c r="R114" s="25"/>
      <c r="S114" s="14"/>
      <c r="T114" s="2"/>
    </row>
    <row r="115" spans="1:20" ht="24.75" x14ac:dyDescent="0.25">
      <c r="A115" s="210"/>
      <c r="B115" s="105" t="s">
        <v>460</v>
      </c>
      <c r="C115" s="94">
        <v>0.31</v>
      </c>
      <c r="D115" s="111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53"/>
      <c r="R115" s="25"/>
      <c r="S115" s="14"/>
      <c r="T115" s="2"/>
    </row>
    <row r="116" spans="1:20" ht="24.75" x14ac:dyDescent="0.25">
      <c r="A116" s="210"/>
      <c r="B116" s="105" t="s">
        <v>461</v>
      </c>
      <c r="C116" s="94">
        <v>1.1499999999999999</v>
      </c>
      <c r="D116" s="111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53"/>
      <c r="R116" s="25"/>
      <c r="S116" s="14"/>
      <c r="T116" s="2"/>
    </row>
    <row r="117" spans="1:20" x14ac:dyDescent="0.25">
      <c r="A117" s="210"/>
      <c r="B117" s="105" t="s">
        <v>462</v>
      </c>
      <c r="C117" s="94">
        <v>1.06</v>
      </c>
      <c r="D117" s="111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53"/>
      <c r="R117" s="25"/>
      <c r="S117" s="14"/>
      <c r="T117" s="2"/>
    </row>
    <row r="118" spans="1:20" ht="24.75" x14ac:dyDescent="0.25">
      <c r="A118" s="210"/>
      <c r="B118" s="105" t="s">
        <v>463</v>
      </c>
      <c r="C118" s="94">
        <v>0.48</v>
      </c>
      <c r="D118" s="111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53"/>
      <c r="R118" s="25"/>
      <c r="S118" s="14"/>
      <c r="T118" s="2"/>
    </row>
    <row r="119" spans="1:20" x14ac:dyDescent="0.25">
      <c r="A119" s="210"/>
      <c r="B119" s="105" t="s">
        <v>464</v>
      </c>
      <c r="C119" s="94">
        <v>0.11</v>
      </c>
      <c r="D119" s="111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53"/>
      <c r="R119" s="25"/>
      <c r="S119" s="14"/>
      <c r="T119" s="2"/>
    </row>
    <row r="120" spans="1:20" x14ac:dyDescent="0.25">
      <c r="A120" s="210"/>
      <c r="B120" s="105" t="s">
        <v>465</v>
      </c>
      <c r="C120" s="94">
        <v>0.35</v>
      </c>
      <c r="D120" s="111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53"/>
      <c r="R120" s="25"/>
      <c r="S120" s="14"/>
      <c r="T120" s="2"/>
    </row>
    <row r="121" spans="1:20" ht="15.75" thickBot="1" x14ac:dyDescent="0.3">
      <c r="A121" s="210"/>
      <c r="B121" s="105" t="s">
        <v>466</v>
      </c>
      <c r="C121" s="94">
        <v>0.1</v>
      </c>
      <c r="D121" s="111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56"/>
      <c r="R121" s="28"/>
      <c r="S121" s="14"/>
      <c r="T121" s="2"/>
    </row>
    <row r="122" spans="1:20" x14ac:dyDescent="0.25">
      <c r="A122" s="210" t="s">
        <v>171</v>
      </c>
      <c r="B122" s="105" t="s">
        <v>467</v>
      </c>
      <c r="C122" s="94">
        <v>0.215</v>
      </c>
      <c r="D122" s="111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52"/>
      <c r="R122" s="24"/>
      <c r="S122" s="14"/>
      <c r="T122" s="2"/>
    </row>
    <row r="123" spans="1:20" x14ac:dyDescent="0.25">
      <c r="A123" s="210"/>
      <c r="B123" s="105" t="s">
        <v>468</v>
      </c>
      <c r="C123" s="94">
        <v>0.2</v>
      </c>
      <c r="D123" s="11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47"/>
      <c r="R123" s="19"/>
      <c r="S123" s="14"/>
      <c r="T123" s="2"/>
    </row>
    <row r="124" spans="1:20" x14ac:dyDescent="0.25">
      <c r="A124" s="210"/>
      <c r="B124" s="105" t="s">
        <v>469</v>
      </c>
      <c r="C124" s="94">
        <v>1.06</v>
      </c>
      <c r="D124" s="11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47"/>
      <c r="R124" s="19"/>
      <c r="S124" s="14"/>
      <c r="T124" s="2"/>
    </row>
    <row r="125" spans="1:20" x14ac:dyDescent="0.25">
      <c r="A125" s="210"/>
      <c r="B125" s="105" t="s">
        <v>470</v>
      </c>
      <c r="C125" s="94">
        <v>0.51</v>
      </c>
      <c r="D125" s="111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53"/>
      <c r="R125" s="25"/>
      <c r="S125" s="14"/>
      <c r="T125" s="2"/>
    </row>
    <row r="126" spans="1:20" x14ac:dyDescent="0.25">
      <c r="A126" s="210"/>
      <c r="B126" s="105" t="s">
        <v>471</v>
      </c>
      <c r="C126" s="94">
        <v>0.43</v>
      </c>
      <c r="D126" s="111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58"/>
      <c r="R126" s="30"/>
      <c r="S126" s="14"/>
      <c r="T126" s="2"/>
    </row>
    <row r="127" spans="1:20" ht="24.75" x14ac:dyDescent="0.25">
      <c r="A127" s="210"/>
      <c r="B127" s="105" t="s">
        <v>472</v>
      </c>
      <c r="C127" s="94">
        <v>0.217</v>
      </c>
      <c r="D127" s="111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53"/>
      <c r="R127" s="25"/>
      <c r="S127" s="14"/>
      <c r="T127" s="2"/>
    </row>
    <row r="128" spans="1:20" x14ac:dyDescent="0.25">
      <c r="A128" s="210"/>
      <c r="B128" s="105" t="s">
        <v>473</v>
      </c>
      <c r="C128" s="94">
        <v>0.44</v>
      </c>
      <c r="D128" s="111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53"/>
      <c r="R128" s="25"/>
      <c r="S128" s="14"/>
      <c r="T128" s="2"/>
    </row>
    <row r="129" spans="1:20" x14ac:dyDescent="0.25">
      <c r="A129" s="210"/>
      <c r="B129" s="105" t="s">
        <v>474</v>
      </c>
      <c r="C129" s="94">
        <v>0.42799999999999999</v>
      </c>
      <c r="D129" s="111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53"/>
      <c r="R129" s="25"/>
      <c r="S129" s="14"/>
      <c r="T129" s="2"/>
    </row>
    <row r="130" spans="1:20" x14ac:dyDescent="0.25">
      <c r="A130" s="210"/>
      <c r="B130" s="105" t="s">
        <v>475</v>
      </c>
      <c r="C130" s="94">
        <v>0.16400000000000001</v>
      </c>
      <c r="D130" s="11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47"/>
      <c r="R130" s="19"/>
      <c r="S130" s="14"/>
      <c r="T130" s="2"/>
    </row>
    <row r="131" spans="1:20" x14ac:dyDescent="0.25">
      <c r="A131" s="210"/>
      <c r="B131" s="105" t="s">
        <v>476</v>
      </c>
      <c r="C131" s="94">
        <v>0.25600000000000001</v>
      </c>
      <c r="D131" s="111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53"/>
      <c r="R131" s="25"/>
      <c r="S131" s="14"/>
      <c r="T131" s="2"/>
    </row>
    <row r="132" spans="1:20" x14ac:dyDescent="0.25">
      <c r="A132" s="210"/>
      <c r="B132" s="105" t="s">
        <v>477</v>
      </c>
      <c r="C132" s="94">
        <v>0.06</v>
      </c>
      <c r="D132" s="11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47"/>
      <c r="R132" s="19"/>
      <c r="S132" s="14"/>
      <c r="T132" s="2"/>
    </row>
    <row r="133" spans="1:20" x14ac:dyDescent="0.25">
      <c r="A133" s="210"/>
      <c r="B133" s="105" t="s">
        <v>478</v>
      </c>
      <c r="C133" s="94">
        <v>0.1</v>
      </c>
      <c r="D133" s="111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53"/>
      <c r="R133" s="25"/>
      <c r="S133" s="14"/>
      <c r="T133" s="2"/>
    </row>
    <row r="134" spans="1:20" x14ac:dyDescent="0.25">
      <c r="A134" s="210"/>
      <c r="B134" s="105" t="s">
        <v>479</v>
      </c>
      <c r="C134" s="94">
        <v>0.378</v>
      </c>
      <c r="D134" s="111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53"/>
      <c r="R134" s="25"/>
      <c r="S134" s="14"/>
      <c r="T134" s="2"/>
    </row>
    <row r="135" spans="1:20" x14ac:dyDescent="0.25">
      <c r="A135" s="210"/>
      <c r="B135" s="105" t="s">
        <v>480</v>
      </c>
      <c r="C135" s="94">
        <v>0.16</v>
      </c>
      <c r="D135" s="111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53"/>
      <c r="R135" s="25"/>
      <c r="S135" s="14"/>
      <c r="T135" s="2"/>
    </row>
    <row r="136" spans="1:20" x14ac:dyDescent="0.25">
      <c r="A136" s="210"/>
      <c r="B136" s="105" t="s">
        <v>481</v>
      </c>
      <c r="C136" s="94">
        <v>1.02</v>
      </c>
      <c r="D136" s="111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53"/>
      <c r="R136" s="25"/>
      <c r="S136" s="14"/>
      <c r="T136" s="2"/>
    </row>
    <row r="137" spans="1:20" x14ac:dyDescent="0.25">
      <c r="A137" s="210"/>
      <c r="B137" s="105" t="s">
        <v>482</v>
      </c>
      <c r="C137" s="94">
        <v>0.21</v>
      </c>
      <c r="D137" s="111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53"/>
      <c r="R137" s="25"/>
      <c r="S137" s="14"/>
      <c r="T137" s="2"/>
    </row>
    <row r="138" spans="1:20" x14ac:dyDescent="0.25">
      <c r="A138" s="210"/>
      <c r="B138" s="105" t="s">
        <v>483</v>
      </c>
      <c r="C138" s="94">
        <v>0.28999999999999998</v>
      </c>
      <c r="D138" s="111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53"/>
      <c r="R138" s="25"/>
      <c r="S138" s="14"/>
      <c r="T138" s="2"/>
    </row>
    <row r="139" spans="1:20" x14ac:dyDescent="0.25">
      <c r="A139" s="210"/>
      <c r="B139" s="105" t="s">
        <v>484</v>
      </c>
      <c r="C139" s="94">
        <v>0.22</v>
      </c>
      <c r="D139" s="11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47"/>
      <c r="R139" s="19"/>
      <c r="S139" s="14"/>
      <c r="T139" s="2"/>
    </row>
    <row r="140" spans="1:20" x14ac:dyDescent="0.25">
      <c r="A140" s="210"/>
      <c r="B140" s="105" t="s">
        <v>485</v>
      </c>
      <c r="C140" s="94">
        <v>0.25</v>
      </c>
      <c r="D140" s="111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53"/>
      <c r="R140" s="25"/>
      <c r="S140" s="14"/>
      <c r="T140" s="2"/>
    </row>
    <row r="141" spans="1:20" ht="24.75" customHeight="1" x14ac:dyDescent="0.25">
      <c r="A141" s="210"/>
      <c r="B141" s="105" t="s">
        <v>486</v>
      </c>
      <c r="C141" s="94">
        <v>0.53</v>
      </c>
      <c r="D141" s="111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53"/>
      <c r="R141" s="25"/>
      <c r="S141" s="14"/>
      <c r="T141" s="2"/>
    </row>
    <row r="142" spans="1:20" x14ac:dyDescent="0.25">
      <c r="A142" s="210"/>
      <c r="B142" s="105" t="s">
        <v>487</v>
      </c>
      <c r="C142" s="94">
        <v>0.13</v>
      </c>
      <c r="D142" s="111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53"/>
      <c r="R142" s="25"/>
      <c r="S142" s="14"/>
      <c r="T142" s="2"/>
    </row>
    <row r="143" spans="1:20" x14ac:dyDescent="0.25">
      <c r="A143" s="210"/>
      <c r="B143" s="105" t="s">
        <v>488</v>
      </c>
      <c r="C143" s="94">
        <v>1.37</v>
      </c>
      <c r="D143" s="113">
        <v>42646</v>
      </c>
      <c r="E143" s="94">
        <v>1.37</v>
      </c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53"/>
      <c r="R143" s="25"/>
      <c r="S143" s="14"/>
      <c r="T143" s="2"/>
    </row>
    <row r="144" spans="1:20" x14ac:dyDescent="0.25">
      <c r="A144" s="210"/>
      <c r="B144" s="105" t="s">
        <v>489</v>
      </c>
      <c r="C144" s="94">
        <v>0.17</v>
      </c>
      <c r="D144" s="111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53"/>
      <c r="R144" s="25"/>
      <c r="S144" s="14"/>
      <c r="T144" s="2"/>
    </row>
    <row r="145" spans="1:20" x14ac:dyDescent="0.25">
      <c r="A145" s="210"/>
      <c r="B145" s="105" t="s">
        <v>490</v>
      </c>
      <c r="C145" s="94">
        <v>0.27</v>
      </c>
      <c r="D145" s="111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53"/>
      <c r="R145" s="25"/>
      <c r="S145" s="14"/>
      <c r="T145" s="2"/>
    </row>
    <row r="146" spans="1:20" x14ac:dyDescent="0.25">
      <c r="A146" s="210"/>
      <c r="B146" s="105" t="s">
        <v>491</v>
      </c>
      <c r="C146" s="94">
        <v>0.84599999999999997</v>
      </c>
      <c r="D146" s="113">
        <v>42646</v>
      </c>
      <c r="E146" s="94">
        <v>0.84599999999999997</v>
      </c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53"/>
      <c r="R146" s="25"/>
      <c r="S146" s="14"/>
      <c r="T146" s="2"/>
    </row>
    <row r="147" spans="1:20" x14ac:dyDescent="0.25">
      <c r="A147" s="210"/>
      <c r="B147" s="105" t="s">
        <v>492</v>
      </c>
      <c r="C147" s="94">
        <v>0.39800000000000002</v>
      </c>
      <c r="D147" s="111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53"/>
      <c r="R147" s="25"/>
      <c r="S147" s="14"/>
      <c r="T147" s="2"/>
    </row>
    <row r="148" spans="1:20" x14ac:dyDescent="0.25">
      <c r="A148" s="210"/>
      <c r="B148" s="105" t="s">
        <v>493</v>
      </c>
      <c r="C148" s="94">
        <v>0.28000000000000003</v>
      </c>
      <c r="D148" s="111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53"/>
      <c r="R148" s="25"/>
      <c r="S148" s="14"/>
      <c r="T148" s="2"/>
    </row>
    <row r="149" spans="1:20" x14ac:dyDescent="0.25">
      <c r="A149" s="210"/>
      <c r="B149" s="105" t="s">
        <v>494</v>
      </c>
      <c r="C149" s="94">
        <v>0.41</v>
      </c>
      <c r="D149" s="111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53"/>
      <c r="R149" s="25"/>
      <c r="S149" s="14"/>
      <c r="T149" s="2"/>
    </row>
    <row r="150" spans="1:20" x14ac:dyDescent="0.25">
      <c r="A150" s="210"/>
      <c r="B150" s="105" t="s">
        <v>495</v>
      </c>
      <c r="C150" s="94">
        <v>0.224</v>
      </c>
      <c r="D150" s="111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53"/>
      <c r="R150" s="25"/>
      <c r="S150" s="14"/>
      <c r="T150" s="2"/>
    </row>
    <row r="151" spans="1:20" x14ac:dyDescent="0.25">
      <c r="A151" s="210"/>
      <c r="B151" s="105" t="s">
        <v>530</v>
      </c>
      <c r="C151" s="94">
        <v>0.18</v>
      </c>
      <c r="D151" s="111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53"/>
      <c r="R151" s="25"/>
      <c r="S151" s="41"/>
      <c r="T151" s="2"/>
    </row>
    <row r="152" spans="1:20" x14ac:dyDescent="0.25">
      <c r="A152" s="210"/>
      <c r="B152" s="105" t="s">
        <v>496</v>
      </c>
      <c r="C152" s="94">
        <v>0.14899999999999999</v>
      </c>
      <c r="D152" s="11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47"/>
      <c r="R152" s="19"/>
      <c r="S152" s="14"/>
      <c r="T152" s="2"/>
    </row>
    <row r="153" spans="1:20" ht="24.75" x14ac:dyDescent="0.25">
      <c r="A153" s="210"/>
      <c r="B153" s="105" t="s">
        <v>497</v>
      </c>
      <c r="C153" s="94">
        <v>2.69</v>
      </c>
      <c r="D153" s="111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58"/>
      <c r="R153" s="30"/>
      <c r="S153" s="14"/>
      <c r="T153" s="2"/>
    </row>
    <row r="154" spans="1:20" x14ac:dyDescent="0.25">
      <c r="A154" s="210"/>
      <c r="B154" s="105" t="s">
        <v>498</v>
      </c>
      <c r="C154" s="94">
        <v>0.14799999999999999</v>
      </c>
      <c r="D154" s="111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53"/>
      <c r="R154" s="25"/>
      <c r="S154" s="14"/>
      <c r="T154" s="2"/>
    </row>
    <row r="155" spans="1:20" x14ac:dyDescent="0.25">
      <c r="A155" s="210"/>
      <c r="B155" s="105" t="s">
        <v>499</v>
      </c>
      <c r="C155" s="94">
        <v>0.24</v>
      </c>
      <c r="D155" s="111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53"/>
      <c r="R155" s="25"/>
      <c r="S155" s="14"/>
      <c r="T155" s="2"/>
    </row>
    <row r="156" spans="1:20" x14ac:dyDescent="0.25">
      <c r="A156" s="210"/>
      <c r="B156" s="105" t="s">
        <v>500</v>
      </c>
      <c r="C156" s="94">
        <v>0.247</v>
      </c>
      <c r="D156" s="111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53"/>
      <c r="R156" s="25"/>
      <c r="S156" s="14"/>
      <c r="T156" s="2"/>
    </row>
    <row r="157" spans="1:20" ht="15.75" thickBot="1" x14ac:dyDescent="0.3">
      <c r="A157" s="210"/>
      <c r="B157" s="105" t="s">
        <v>501</v>
      </c>
      <c r="C157" s="94">
        <v>0.13500000000000001</v>
      </c>
      <c r="D157" s="11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47"/>
      <c r="R157" s="19"/>
      <c r="S157" s="14"/>
      <c r="T157" s="2"/>
    </row>
    <row r="158" spans="1:20" x14ac:dyDescent="0.25">
      <c r="A158" s="210" t="s">
        <v>242</v>
      </c>
      <c r="B158" s="105" t="s">
        <v>502</v>
      </c>
      <c r="C158" s="94">
        <v>0.49</v>
      </c>
      <c r="D158" s="111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52"/>
      <c r="R158" s="24"/>
      <c r="S158" s="14"/>
      <c r="T158" s="2"/>
    </row>
    <row r="159" spans="1:20" x14ac:dyDescent="0.25">
      <c r="A159" s="210"/>
      <c r="B159" s="105" t="s">
        <v>503</v>
      </c>
      <c r="C159" s="94">
        <v>0.54</v>
      </c>
      <c r="D159" s="111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53"/>
      <c r="R159" s="25"/>
      <c r="S159" s="14"/>
      <c r="T159" s="2"/>
    </row>
    <row r="160" spans="1:20" x14ac:dyDescent="0.25">
      <c r="A160" s="210"/>
      <c r="B160" s="105" t="s">
        <v>504</v>
      </c>
      <c r="C160" s="94">
        <v>0.84</v>
      </c>
      <c r="D160" s="111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53"/>
      <c r="R160" s="25"/>
      <c r="S160" s="14"/>
      <c r="T160" s="2"/>
    </row>
    <row r="161" spans="1:20" ht="15.75" thickBot="1" x14ac:dyDescent="0.3">
      <c r="A161" s="210"/>
      <c r="B161" s="105" t="s">
        <v>505</v>
      </c>
      <c r="C161" s="94">
        <v>0.32</v>
      </c>
      <c r="D161" s="111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54"/>
      <c r="R161" s="26"/>
      <c r="S161" s="14"/>
      <c r="T161" s="2"/>
    </row>
    <row r="162" spans="1:20" x14ac:dyDescent="0.25">
      <c r="A162" s="211" t="s">
        <v>506</v>
      </c>
      <c r="B162" s="105" t="s">
        <v>446</v>
      </c>
      <c r="C162" s="94">
        <v>0.38</v>
      </c>
      <c r="D162" s="111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55"/>
      <c r="R162" s="27"/>
      <c r="S162" s="14"/>
      <c r="T162" s="2"/>
    </row>
    <row r="163" spans="1:20" x14ac:dyDescent="0.25">
      <c r="A163" s="211"/>
      <c r="B163" s="105" t="s">
        <v>507</v>
      </c>
      <c r="C163" s="94">
        <v>0.27</v>
      </c>
      <c r="D163" s="111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53"/>
      <c r="R163" s="25"/>
      <c r="S163" s="14"/>
      <c r="T163" s="2"/>
    </row>
    <row r="164" spans="1:20" x14ac:dyDescent="0.25">
      <c r="A164" s="211"/>
      <c r="B164" s="105" t="s">
        <v>508</v>
      </c>
      <c r="C164" s="94">
        <v>0.2</v>
      </c>
      <c r="D164" s="111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56"/>
      <c r="R164" s="28"/>
      <c r="S164" s="14"/>
      <c r="T164" s="2"/>
    </row>
    <row r="165" spans="1:20" x14ac:dyDescent="0.25">
      <c r="A165" s="210" t="s">
        <v>509</v>
      </c>
      <c r="B165" s="105" t="s">
        <v>510</v>
      </c>
      <c r="C165" s="94">
        <v>0.11</v>
      </c>
      <c r="D165" s="11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47"/>
      <c r="R165" s="19"/>
      <c r="S165" s="14"/>
      <c r="T165" s="2"/>
    </row>
    <row r="166" spans="1:20" x14ac:dyDescent="0.25">
      <c r="A166" s="210"/>
      <c r="B166" s="105" t="s">
        <v>511</v>
      </c>
      <c r="C166" s="94">
        <v>0.06</v>
      </c>
      <c r="D166" s="11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47"/>
      <c r="R166" s="19"/>
      <c r="S166" s="14"/>
      <c r="T166" s="2"/>
    </row>
    <row r="167" spans="1:20" x14ac:dyDescent="0.25">
      <c r="A167" s="210"/>
      <c r="B167" s="105" t="s">
        <v>512</v>
      </c>
      <c r="C167" s="94">
        <v>0.13</v>
      </c>
      <c r="D167" s="111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53"/>
      <c r="R167" s="25"/>
      <c r="S167" s="14"/>
      <c r="T167" s="2"/>
    </row>
    <row r="168" spans="1:20" x14ac:dyDescent="0.25">
      <c r="A168" s="210"/>
      <c r="B168" s="105" t="s">
        <v>513</v>
      </c>
      <c r="C168" s="94">
        <v>0.04</v>
      </c>
      <c r="D168" s="11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47"/>
      <c r="R168" s="19"/>
      <c r="S168" s="14"/>
      <c r="T168" s="2"/>
    </row>
    <row r="169" spans="1:20" x14ac:dyDescent="0.25">
      <c r="A169" s="210"/>
      <c r="B169" s="105" t="s">
        <v>456</v>
      </c>
      <c r="C169" s="94">
        <v>1.1200000000000001</v>
      </c>
      <c r="D169" s="111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53"/>
      <c r="R169" s="25"/>
      <c r="S169" s="14"/>
      <c r="T169" s="2"/>
    </row>
    <row r="170" spans="1:20" x14ac:dyDescent="0.25">
      <c r="A170" s="210"/>
      <c r="B170" s="105" t="s">
        <v>514</v>
      </c>
      <c r="C170" s="94">
        <v>0.2</v>
      </c>
      <c r="D170" s="111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53"/>
      <c r="R170" s="25"/>
      <c r="S170" s="14"/>
      <c r="T170" s="2"/>
    </row>
    <row r="171" spans="1:20" x14ac:dyDescent="0.25">
      <c r="A171" s="210"/>
      <c r="B171" s="105" t="s">
        <v>457</v>
      </c>
      <c r="C171" s="94">
        <v>0.16</v>
      </c>
      <c r="D171" s="111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53"/>
      <c r="R171" s="25"/>
      <c r="S171" s="14"/>
      <c r="T171" s="2"/>
    </row>
    <row r="172" spans="1:20" x14ac:dyDescent="0.25">
      <c r="A172" s="210"/>
      <c r="B172" s="105" t="s">
        <v>515</v>
      </c>
      <c r="C172" s="94">
        <v>1.45</v>
      </c>
      <c r="D172" s="111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53"/>
      <c r="R172" s="25"/>
      <c r="S172" s="41"/>
      <c r="T172" s="2"/>
    </row>
    <row r="173" spans="1:20" x14ac:dyDescent="0.25">
      <c r="A173" s="210"/>
      <c r="B173" s="105" t="s">
        <v>459</v>
      </c>
      <c r="C173" s="94">
        <v>0.08</v>
      </c>
      <c r="D173" s="111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53"/>
      <c r="R173" s="25"/>
      <c r="S173" s="14"/>
      <c r="T173" s="2"/>
    </row>
    <row r="174" spans="1:20" x14ac:dyDescent="0.25">
      <c r="A174" s="210"/>
      <c r="B174" s="105" t="s">
        <v>516</v>
      </c>
      <c r="C174" s="94">
        <v>0.21</v>
      </c>
      <c r="D174" s="111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53"/>
      <c r="R174" s="25"/>
      <c r="S174" s="14"/>
      <c r="T174" s="2"/>
    </row>
    <row r="175" spans="1:20" x14ac:dyDescent="0.25">
      <c r="A175" s="210"/>
      <c r="B175" s="105" t="s">
        <v>517</v>
      </c>
      <c r="C175" s="94">
        <v>0.25</v>
      </c>
      <c r="D175" s="111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53"/>
      <c r="R175" s="25"/>
      <c r="S175" s="14"/>
      <c r="T175" s="2"/>
    </row>
    <row r="176" spans="1:20" x14ac:dyDescent="0.25">
      <c r="A176" s="210"/>
      <c r="B176" s="105" t="s">
        <v>518</v>
      </c>
      <c r="C176" s="94">
        <v>0.11</v>
      </c>
      <c r="D176" s="111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53"/>
      <c r="R176" s="25"/>
      <c r="S176" s="14"/>
      <c r="T176" s="2"/>
    </row>
    <row r="177" spans="1:20" x14ac:dyDescent="0.25">
      <c r="A177" s="210"/>
      <c r="B177" s="105" t="s">
        <v>519</v>
      </c>
      <c r="C177" s="94">
        <v>0.17</v>
      </c>
      <c r="D177" s="111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53"/>
      <c r="R177" s="25"/>
      <c r="S177" s="14"/>
      <c r="T177" s="2"/>
    </row>
    <row r="178" spans="1:20" x14ac:dyDescent="0.25">
      <c r="A178" s="210"/>
      <c r="B178" s="105" t="s">
        <v>520</v>
      </c>
      <c r="C178" s="94">
        <v>0.08</v>
      </c>
      <c r="D178" s="11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47"/>
      <c r="R178" s="19"/>
      <c r="S178" s="14"/>
      <c r="T178" s="2"/>
    </row>
    <row r="179" spans="1:20" x14ac:dyDescent="0.25">
      <c r="A179" s="210"/>
      <c r="B179" s="105" t="s">
        <v>521</v>
      </c>
      <c r="C179" s="94">
        <v>0.21</v>
      </c>
      <c r="D179" s="111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53"/>
      <c r="R179" s="25"/>
      <c r="S179" s="14"/>
      <c r="T179" s="2"/>
    </row>
    <row r="180" spans="1:20" x14ac:dyDescent="0.25">
      <c r="A180" s="210"/>
      <c r="B180" s="105" t="s">
        <v>522</v>
      </c>
      <c r="C180" s="94">
        <v>0.13</v>
      </c>
      <c r="D180" s="111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53"/>
      <c r="R180" s="25"/>
      <c r="S180" s="14"/>
      <c r="T180" s="2"/>
    </row>
    <row r="181" spans="1:20" x14ac:dyDescent="0.25">
      <c r="A181" s="210"/>
      <c r="B181" s="105" t="s">
        <v>523</v>
      </c>
      <c r="C181" s="94">
        <v>0.06</v>
      </c>
      <c r="D181" s="111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53"/>
      <c r="R181" s="25"/>
      <c r="S181" s="14"/>
      <c r="T181" s="2"/>
    </row>
    <row r="182" spans="1:20" x14ac:dyDescent="0.25">
      <c r="A182" s="210"/>
      <c r="B182" s="105" t="s">
        <v>524</v>
      </c>
      <c r="C182" s="94">
        <v>0.89</v>
      </c>
      <c r="D182" s="111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53"/>
      <c r="R182" s="25"/>
      <c r="S182" s="14"/>
      <c r="T182" s="2"/>
    </row>
    <row r="183" spans="1:20" x14ac:dyDescent="0.25">
      <c r="A183" s="210"/>
      <c r="B183" s="105" t="s">
        <v>525</v>
      </c>
      <c r="C183" s="94">
        <v>0.11</v>
      </c>
      <c r="D183" s="111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53"/>
      <c r="R183" s="25"/>
      <c r="S183" s="14"/>
      <c r="T183" s="2"/>
    </row>
    <row r="184" spans="1:20" x14ac:dyDescent="0.25">
      <c r="A184" s="210"/>
      <c r="B184" s="105" t="s">
        <v>526</v>
      </c>
      <c r="C184" s="94">
        <v>7.0000000000000007E-2</v>
      </c>
      <c r="D184" s="11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47"/>
      <c r="R184" s="19"/>
      <c r="S184" s="14"/>
      <c r="T184" s="2"/>
    </row>
    <row r="185" spans="1:20" x14ac:dyDescent="0.25">
      <c r="A185" s="210"/>
      <c r="B185" s="105" t="s">
        <v>527</v>
      </c>
      <c r="C185" s="94">
        <v>0.15</v>
      </c>
      <c r="D185" s="111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53"/>
      <c r="R185" s="25"/>
      <c r="S185" s="14"/>
      <c r="T185" s="2"/>
    </row>
    <row r="186" spans="1:20" ht="17.25" customHeight="1" thickBot="1" x14ac:dyDescent="0.3">
      <c r="A186" s="210"/>
      <c r="B186" s="105" t="s">
        <v>528</v>
      </c>
      <c r="C186" s="94">
        <v>0.15</v>
      </c>
      <c r="D186" s="11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59"/>
      <c r="R186" s="31"/>
      <c r="S186" s="14"/>
      <c r="T186" s="2"/>
    </row>
    <row r="187" spans="1:20" ht="15.75" thickBot="1" x14ac:dyDescent="0.3">
      <c r="A187" s="66"/>
      <c r="B187" s="67" t="s">
        <v>347</v>
      </c>
      <c r="C187" s="68">
        <f t="shared" ref="C187" si="0">SUM(C4:C186)</f>
        <v>83.97199999999998</v>
      </c>
      <c r="D187" s="68"/>
      <c r="E187" s="183">
        <f t="shared" ref="E187:I187" si="1">SUM(E4:E186)</f>
        <v>17.972000000000001</v>
      </c>
      <c r="F187" s="183">
        <f t="shared" si="1"/>
        <v>176</v>
      </c>
      <c r="G187" s="183">
        <f t="shared" si="1"/>
        <v>0</v>
      </c>
      <c r="H187" s="183">
        <f t="shared" ref="H187" si="2">SUM(H4:H186)</f>
        <v>84</v>
      </c>
      <c r="I187" s="183">
        <f t="shared" si="1"/>
        <v>0</v>
      </c>
      <c r="J187" s="183">
        <f t="shared" ref="J187:R187" si="3">SUM(J4:J186)</f>
        <v>108</v>
      </c>
      <c r="K187" s="183">
        <f t="shared" ref="K187:Q187" si="4">SUM(K4:K186)</f>
        <v>0</v>
      </c>
      <c r="L187" s="183">
        <f t="shared" ref="L187:P187" si="5">SUM(L4:L186)</f>
        <v>0</v>
      </c>
      <c r="M187" s="183">
        <f t="shared" si="5"/>
        <v>0</v>
      </c>
      <c r="N187" s="183">
        <f t="shared" si="5"/>
        <v>0</v>
      </c>
      <c r="O187" s="183">
        <f t="shared" si="5"/>
        <v>0</v>
      </c>
      <c r="P187" s="183">
        <f t="shared" si="5"/>
        <v>0.2</v>
      </c>
      <c r="Q187" s="60">
        <f t="shared" si="4"/>
        <v>0</v>
      </c>
      <c r="R187" s="32">
        <f t="shared" si="3"/>
        <v>0</v>
      </c>
      <c r="S187" s="15"/>
      <c r="T187" s="2"/>
    </row>
    <row r="188" spans="1:20" x14ac:dyDescent="0.25">
      <c r="A188" s="16"/>
      <c r="B188" s="16"/>
      <c r="C188" s="16" t="s">
        <v>348</v>
      </c>
      <c r="D188" s="16"/>
      <c r="E188" s="189">
        <f t="shared" ref="E188:I188" si="6">SUM(E4:E121)</f>
        <v>15.756</v>
      </c>
      <c r="F188" s="186">
        <f t="shared" si="6"/>
        <v>176</v>
      </c>
      <c r="G188" s="192">
        <f t="shared" si="6"/>
        <v>0</v>
      </c>
      <c r="H188" s="189">
        <f t="shared" ref="H188" si="7">SUM(H4:H121)</f>
        <v>84</v>
      </c>
      <c r="I188" s="186">
        <f t="shared" si="6"/>
        <v>0</v>
      </c>
      <c r="J188" s="184">
        <f t="shared" ref="J188:R188" si="8">SUM(J4:J121)</f>
        <v>108</v>
      </c>
      <c r="K188" s="184">
        <f t="shared" ref="K188:Q188" si="9">SUM(K4:K121)</f>
        <v>0</v>
      </c>
      <c r="L188" s="184">
        <f t="shared" ref="L188:P188" si="10">SUM(L4:L121)</f>
        <v>0</v>
      </c>
      <c r="M188" s="184">
        <f t="shared" si="10"/>
        <v>0</v>
      </c>
      <c r="N188" s="184">
        <f t="shared" si="10"/>
        <v>0</v>
      </c>
      <c r="O188" s="192">
        <f t="shared" si="10"/>
        <v>0</v>
      </c>
      <c r="P188" s="189">
        <f t="shared" si="10"/>
        <v>0.2</v>
      </c>
      <c r="Q188" s="180">
        <f t="shared" si="9"/>
        <v>0</v>
      </c>
      <c r="R188" s="33">
        <f t="shared" si="8"/>
        <v>0</v>
      </c>
      <c r="S188" s="2"/>
      <c r="T188" s="2"/>
    </row>
    <row r="189" spans="1:20" x14ac:dyDescent="0.25">
      <c r="A189" s="16"/>
      <c r="B189" s="16"/>
      <c r="C189" s="16" t="s">
        <v>349</v>
      </c>
      <c r="D189" s="16"/>
      <c r="E189" s="190">
        <f t="shared" ref="E189:I189" si="11">SUM(E122:E157)</f>
        <v>2.2160000000000002</v>
      </c>
      <c r="F189" s="187">
        <f t="shared" si="11"/>
        <v>0</v>
      </c>
      <c r="G189" s="193">
        <f t="shared" si="11"/>
        <v>0</v>
      </c>
      <c r="H189" s="190">
        <f t="shared" ref="H189" si="12">SUM(H122:H157)</f>
        <v>0</v>
      </c>
      <c r="I189" s="187">
        <f t="shared" si="11"/>
        <v>0</v>
      </c>
      <c r="J189" s="182">
        <f t="shared" ref="J189:R189" si="13">SUM(J122:J157)</f>
        <v>0</v>
      </c>
      <c r="K189" s="182">
        <f t="shared" ref="K189:Q189" si="14">SUM(K122:K157)</f>
        <v>0</v>
      </c>
      <c r="L189" s="182">
        <f t="shared" ref="L189:P189" si="15">SUM(L122:L157)</f>
        <v>0</v>
      </c>
      <c r="M189" s="182">
        <f t="shared" si="15"/>
        <v>0</v>
      </c>
      <c r="N189" s="182">
        <f t="shared" si="15"/>
        <v>0</v>
      </c>
      <c r="O189" s="193">
        <f t="shared" si="15"/>
        <v>0</v>
      </c>
      <c r="P189" s="190">
        <f t="shared" si="15"/>
        <v>0</v>
      </c>
      <c r="Q189" s="180">
        <f t="shared" si="14"/>
        <v>0</v>
      </c>
      <c r="R189" s="33">
        <f t="shared" si="13"/>
        <v>0</v>
      </c>
      <c r="S189" s="17"/>
      <c r="T189" s="2"/>
    </row>
    <row r="190" spans="1:20" ht="15.75" thickBot="1" x14ac:dyDescent="0.3">
      <c r="A190" s="16"/>
      <c r="B190" s="16"/>
      <c r="C190" s="16" t="s">
        <v>350</v>
      </c>
      <c r="D190" s="16"/>
      <c r="E190" s="191">
        <f t="shared" ref="E190:I190" si="16">SUM(E158:E186)</f>
        <v>0</v>
      </c>
      <c r="F190" s="188">
        <f t="shared" si="16"/>
        <v>0</v>
      </c>
      <c r="G190" s="194">
        <f t="shared" si="16"/>
        <v>0</v>
      </c>
      <c r="H190" s="191">
        <f t="shared" ref="H190" si="17">SUM(H158:H186)</f>
        <v>0</v>
      </c>
      <c r="I190" s="188">
        <f t="shared" si="16"/>
        <v>0</v>
      </c>
      <c r="J190" s="185">
        <f t="shared" ref="J190:R190" si="18">SUM(J158:J186)</f>
        <v>0</v>
      </c>
      <c r="K190" s="185">
        <f t="shared" ref="K190:Q190" si="19">SUM(K158:K186)</f>
        <v>0</v>
      </c>
      <c r="L190" s="185">
        <f t="shared" ref="L190:P190" si="20">SUM(L158:L186)</f>
        <v>0</v>
      </c>
      <c r="M190" s="185">
        <f t="shared" si="20"/>
        <v>0</v>
      </c>
      <c r="N190" s="185">
        <f t="shared" si="20"/>
        <v>0</v>
      </c>
      <c r="O190" s="194">
        <f t="shared" si="20"/>
        <v>0</v>
      </c>
      <c r="P190" s="191">
        <f t="shared" si="20"/>
        <v>0</v>
      </c>
      <c r="Q190" s="181">
        <f t="shared" si="19"/>
        <v>0</v>
      </c>
      <c r="R190" s="34">
        <f t="shared" si="18"/>
        <v>0</v>
      </c>
      <c r="S190" s="17"/>
      <c r="T190" s="2"/>
    </row>
    <row r="191" spans="1:20" x14ac:dyDescent="0.25">
      <c r="S191" s="17"/>
      <c r="T191" s="2"/>
    </row>
    <row r="192" spans="1:20" x14ac:dyDescent="0.25">
      <c r="S192" s="2"/>
      <c r="T192" s="2"/>
    </row>
    <row r="193" spans="5:23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2"/>
      <c r="T193" s="2"/>
    </row>
    <row r="194" spans="5:23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2"/>
      <c r="T194" s="2"/>
    </row>
    <row r="195" spans="5:23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2"/>
      <c r="T195" s="2"/>
    </row>
    <row r="196" spans="5:23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2"/>
      <c r="T196" s="2"/>
    </row>
    <row r="197" spans="5:23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2"/>
      <c r="T197" s="2"/>
    </row>
    <row r="198" spans="5:23" x14ac:dyDescent="0.25">
      <c r="S198" s="2"/>
      <c r="T198" s="2"/>
    </row>
    <row r="199" spans="5:23" x14ac:dyDescent="0.25">
      <c r="S199" s="2"/>
      <c r="T199" s="2"/>
    </row>
    <row r="201" spans="5:23" x14ac:dyDescent="0.25">
      <c r="W201" s="16"/>
    </row>
  </sheetData>
  <mergeCells count="14">
    <mergeCell ref="A1:D2"/>
    <mergeCell ref="A122:A157"/>
    <mergeCell ref="A158:A161"/>
    <mergeCell ref="A162:A164"/>
    <mergeCell ref="A165:A186"/>
    <mergeCell ref="A4:A95"/>
    <mergeCell ref="A96:A100"/>
    <mergeCell ref="A101:A106"/>
    <mergeCell ref="A108:A121"/>
    <mergeCell ref="E1:E2"/>
    <mergeCell ref="F1:F2"/>
    <mergeCell ref="H1:H2"/>
    <mergeCell ref="J1:J2"/>
    <mergeCell ref="P1:P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2"/>
  <sheetViews>
    <sheetView topLeftCell="A10" workbookViewId="0">
      <selection activeCell="L14" sqref="L14"/>
    </sheetView>
  </sheetViews>
  <sheetFormatPr defaultRowHeight="15" x14ac:dyDescent="0.25"/>
  <cols>
    <col min="1" max="1" width="20.140625" customWidth="1"/>
    <col min="2" max="2" width="11.140625" customWidth="1"/>
    <col min="3" max="3" width="10.28515625" customWidth="1"/>
    <col min="4" max="4" width="24" customWidth="1"/>
    <col min="6" max="6" width="11" customWidth="1"/>
    <col min="7" max="7" width="10.28515625" customWidth="1"/>
    <col min="8" max="8" width="10.5703125" customWidth="1"/>
  </cols>
  <sheetData>
    <row r="6" spans="1:8" x14ac:dyDescent="0.25">
      <c r="A6" s="218" t="s">
        <v>571</v>
      </c>
      <c r="B6" s="218"/>
      <c r="C6" s="218"/>
      <c r="D6" s="218"/>
      <c r="E6" s="117"/>
      <c r="F6" s="118">
        <v>1.21</v>
      </c>
      <c r="G6" s="119"/>
      <c r="H6" s="119"/>
    </row>
    <row r="7" spans="1:8" ht="15.75" thickBot="1" x14ac:dyDescent="0.3">
      <c r="A7" s="219" t="s">
        <v>554</v>
      </c>
      <c r="B7" s="219"/>
      <c r="C7" s="219"/>
      <c r="D7" s="219"/>
      <c r="E7" s="117" t="s">
        <v>555</v>
      </c>
      <c r="F7" s="120">
        <v>265</v>
      </c>
      <c r="G7" s="121">
        <v>60</v>
      </c>
      <c r="H7" s="121">
        <v>75</v>
      </c>
    </row>
    <row r="8" spans="1:8" ht="15.75" thickBot="1" x14ac:dyDescent="0.3">
      <c r="A8" s="122"/>
      <c r="B8" s="123" t="s">
        <v>6</v>
      </c>
      <c r="C8" s="123" t="s">
        <v>171</v>
      </c>
      <c r="D8" s="124" t="s">
        <v>242</v>
      </c>
      <c r="E8" s="125"/>
      <c r="F8" s="126" t="s">
        <v>6</v>
      </c>
      <c r="G8" s="127" t="s">
        <v>171</v>
      </c>
      <c r="H8" s="128" t="s">
        <v>242</v>
      </c>
    </row>
    <row r="9" spans="1:8" x14ac:dyDescent="0.25">
      <c r="A9" s="129"/>
      <c r="B9" s="130"/>
      <c r="C9" s="130"/>
      <c r="D9" s="131"/>
      <c r="E9" s="132"/>
      <c r="F9" s="133"/>
      <c r="G9" s="134"/>
      <c r="H9" s="135"/>
    </row>
    <row r="10" spans="1:8" x14ac:dyDescent="0.25">
      <c r="A10" s="136" t="s">
        <v>556</v>
      </c>
      <c r="B10" s="137">
        <v>1</v>
      </c>
      <c r="C10" s="137">
        <v>0</v>
      </c>
      <c r="D10" s="138">
        <v>0</v>
      </c>
      <c r="E10" s="117"/>
      <c r="F10" s="139">
        <f>F7*F6*B10</f>
        <v>320.64999999999998</v>
      </c>
      <c r="G10" s="140">
        <f>G7*F6*C10</f>
        <v>0</v>
      </c>
      <c r="H10" s="141">
        <f>H7*F6*D10</f>
        <v>0</v>
      </c>
    </row>
    <row r="11" spans="1:8" x14ac:dyDescent="0.25">
      <c r="A11" s="136" t="s">
        <v>557</v>
      </c>
      <c r="B11" s="137">
        <v>0</v>
      </c>
      <c r="C11" s="137">
        <v>0</v>
      </c>
      <c r="D11" s="138">
        <v>1</v>
      </c>
      <c r="E11" s="117"/>
      <c r="F11" s="139">
        <f>F7*F6*B11</f>
        <v>0</v>
      </c>
      <c r="G11" s="140">
        <f>G7*F6*C11</f>
        <v>0</v>
      </c>
      <c r="H11" s="141">
        <f>H7*F6*D11</f>
        <v>90.75</v>
      </c>
    </row>
    <row r="12" spans="1:8" x14ac:dyDescent="0.25">
      <c r="A12" s="136" t="s">
        <v>558</v>
      </c>
      <c r="B12" s="142">
        <f>SUM(B10:B11)</f>
        <v>1</v>
      </c>
      <c r="C12" s="142">
        <f>SUM(C10:C11)</f>
        <v>0</v>
      </c>
      <c r="D12" s="143">
        <f>SUM(D10:D11)</f>
        <v>1</v>
      </c>
      <c r="E12" s="117"/>
      <c r="F12" s="144">
        <f>SUM(F10:F11)</f>
        <v>320.64999999999998</v>
      </c>
      <c r="G12" s="145">
        <f>SUM(G10:G11)</f>
        <v>0</v>
      </c>
      <c r="H12" s="146">
        <f>SUM(H10:H11)</f>
        <v>90.75</v>
      </c>
    </row>
    <row r="13" spans="1:8" x14ac:dyDescent="0.25">
      <c r="A13" s="136"/>
      <c r="B13" s="147"/>
      <c r="C13" s="147"/>
      <c r="D13" s="148"/>
      <c r="E13" s="117"/>
      <c r="F13" s="139"/>
      <c r="G13" s="140"/>
      <c r="H13" s="141"/>
    </row>
    <row r="14" spans="1:8" ht="15.75" thickBot="1" x14ac:dyDescent="0.3">
      <c r="A14" s="149" t="s">
        <v>559</v>
      </c>
      <c r="B14" s="212">
        <f>B12+C12+D12</f>
        <v>2</v>
      </c>
      <c r="C14" s="213"/>
      <c r="D14" s="214"/>
      <c r="E14" s="117"/>
      <c r="F14" s="215">
        <f>F12+G12+H12</f>
        <v>411.4</v>
      </c>
      <c r="G14" s="216"/>
      <c r="H14" s="217"/>
    </row>
    <row r="16" spans="1:8" ht="15.75" thickBot="1" x14ac:dyDescent="0.3">
      <c r="A16" s="220" t="s">
        <v>561</v>
      </c>
      <c r="B16" s="220"/>
      <c r="C16" s="220"/>
      <c r="D16" s="220"/>
      <c r="E16" s="117" t="s">
        <v>555</v>
      </c>
      <c r="F16" s="150">
        <v>70</v>
      </c>
      <c r="G16" s="117"/>
      <c r="H16" s="117"/>
    </row>
    <row r="17" spans="1:8" ht="15.75" thickBot="1" x14ac:dyDescent="0.3">
      <c r="A17" s="122"/>
      <c r="B17" s="123" t="s">
        <v>6</v>
      </c>
      <c r="C17" s="123" t="s">
        <v>171</v>
      </c>
      <c r="D17" s="124" t="s">
        <v>242</v>
      </c>
      <c r="E17" s="125"/>
      <c r="F17" s="151" t="s">
        <v>6</v>
      </c>
      <c r="G17" s="152" t="s">
        <v>171</v>
      </c>
      <c r="H17" s="153" t="s">
        <v>242</v>
      </c>
    </row>
    <row r="18" spans="1:8" x14ac:dyDescent="0.25">
      <c r="A18" s="154"/>
      <c r="B18" s="155"/>
      <c r="C18" s="155"/>
      <c r="D18" s="156"/>
      <c r="E18" s="132"/>
      <c r="F18" s="133"/>
      <c r="G18" s="134"/>
      <c r="H18" s="135"/>
    </row>
    <row r="19" spans="1:8" x14ac:dyDescent="0.25">
      <c r="A19" s="136" t="s">
        <v>578</v>
      </c>
      <c r="B19" s="137">
        <v>0</v>
      </c>
      <c r="C19" s="137">
        <v>0</v>
      </c>
      <c r="D19" s="138">
        <v>0</v>
      </c>
      <c r="E19" s="117"/>
      <c r="F19" s="139">
        <f>F16*F6*B19</f>
        <v>0</v>
      </c>
      <c r="G19" s="140">
        <f>F16*F6*C19</f>
        <v>0</v>
      </c>
      <c r="H19" s="141">
        <f>F16*F6*D19</f>
        <v>0</v>
      </c>
    </row>
    <row r="20" spans="1:8" x14ac:dyDescent="0.25">
      <c r="A20" s="136" t="s">
        <v>577</v>
      </c>
      <c r="B20" s="137">
        <v>9</v>
      </c>
      <c r="C20" s="137">
        <v>0</v>
      </c>
      <c r="D20" s="138">
        <v>0</v>
      </c>
      <c r="E20" s="117"/>
      <c r="F20" s="139">
        <f>F16*F6*B20</f>
        <v>762.30000000000007</v>
      </c>
      <c r="G20" s="140">
        <f>F16*F6*C20</f>
        <v>0</v>
      </c>
      <c r="H20" s="141">
        <f>F16*F6*D20</f>
        <v>0</v>
      </c>
    </row>
    <row r="21" spans="1:8" x14ac:dyDescent="0.25">
      <c r="A21" s="136" t="s">
        <v>560</v>
      </c>
      <c r="B21" s="142">
        <f>SUM(B19:B20)</f>
        <v>9</v>
      </c>
      <c r="C21" s="142">
        <f>SUM(C19:C20)</f>
        <v>0</v>
      </c>
      <c r="D21" s="143">
        <f>SUM(D19:D20)</f>
        <v>0</v>
      </c>
      <c r="E21" s="117"/>
      <c r="F21" s="144">
        <f>SUM(F19:F20)</f>
        <v>762.30000000000007</v>
      </c>
      <c r="G21" s="145">
        <f>SUM(G19:G20)</f>
        <v>0</v>
      </c>
      <c r="H21" s="146">
        <f>SUM(H19:H20)</f>
        <v>0</v>
      </c>
    </row>
    <row r="22" spans="1:8" x14ac:dyDescent="0.25">
      <c r="A22" s="136"/>
      <c r="B22" s="157"/>
      <c r="C22" s="157"/>
      <c r="D22" s="158"/>
      <c r="E22" s="117"/>
      <c r="F22" s="139"/>
      <c r="G22" s="140"/>
      <c r="H22" s="141"/>
    </row>
    <row r="23" spans="1:8" ht="15.75" thickBot="1" x14ac:dyDescent="0.3">
      <c r="A23" s="149" t="s">
        <v>559</v>
      </c>
      <c r="B23" s="212">
        <f>B21+C21+D21</f>
        <v>9</v>
      </c>
      <c r="C23" s="213"/>
      <c r="D23" s="214"/>
      <c r="E23" s="117"/>
      <c r="F23" s="215">
        <f>F21+G21+H21</f>
        <v>762.30000000000007</v>
      </c>
      <c r="G23" s="216"/>
      <c r="H23" s="217"/>
    </row>
    <row r="24" spans="1:8" x14ac:dyDescent="0.25">
      <c r="A24" s="159"/>
      <c r="B24" s="160"/>
      <c r="C24" s="160"/>
      <c r="D24" s="160"/>
      <c r="E24" s="117"/>
      <c r="F24" s="161"/>
      <c r="G24" s="161"/>
      <c r="H24" s="161"/>
    </row>
    <row r="25" spans="1:8" ht="15.75" thickBot="1" x14ac:dyDescent="0.3">
      <c r="A25" s="221" t="s">
        <v>562</v>
      </c>
      <c r="B25" s="221"/>
      <c r="C25" s="221"/>
      <c r="D25" s="221"/>
      <c r="E25" s="117" t="s">
        <v>555</v>
      </c>
      <c r="F25" s="150">
        <v>40</v>
      </c>
      <c r="G25" s="125"/>
      <c r="H25" s="125"/>
    </row>
    <row r="26" spans="1:8" ht="15.75" thickBot="1" x14ac:dyDescent="0.3">
      <c r="A26" s="122"/>
      <c r="B26" s="123" t="s">
        <v>6</v>
      </c>
      <c r="C26" s="123" t="s">
        <v>171</v>
      </c>
      <c r="D26" s="124" t="s">
        <v>242</v>
      </c>
      <c r="E26" s="125"/>
      <c r="F26" s="162" t="s">
        <v>6</v>
      </c>
      <c r="G26" s="163" t="s">
        <v>171</v>
      </c>
      <c r="H26" s="164" t="s">
        <v>242</v>
      </c>
    </row>
    <row r="27" spans="1:8" x14ac:dyDescent="0.25">
      <c r="A27" s="129"/>
      <c r="B27" s="130"/>
      <c r="C27" s="130"/>
      <c r="D27" s="131"/>
      <c r="E27" s="165"/>
      <c r="F27" s="166"/>
      <c r="G27" s="167"/>
      <c r="H27" s="168"/>
    </row>
    <row r="28" spans="1:8" x14ac:dyDescent="0.25">
      <c r="A28" s="136" t="s">
        <v>576</v>
      </c>
      <c r="B28" s="137">
        <v>15.75</v>
      </c>
      <c r="C28" s="137">
        <v>2.2200000000000002</v>
      </c>
      <c r="D28" s="138">
        <v>0</v>
      </c>
      <c r="E28" s="117"/>
      <c r="F28" s="139">
        <f>F25*F6*B28</f>
        <v>762.3</v>
      </c>
      <c r="G28" s="140">
        <f>F25*F6*C28</f>
        <v>107.44800000000001</v>
      </c>
      <c r="H28" s="141">
        <f>F25*F6*D28</f>
        <v>0</v>
      </c>
    </row>
    <row r="29" spans="1:8" x14ac:dyDescent="0.25">
      <c r="A29" s="136" t="s">
        <v>575</v>
      </c>
      <c r="B29" s="137">
        <v>15.19</v>
      </c>
      <c r="C29" s="137">
        <v>33.94</v>
      </c>
      <c r="D29" s="138">
        <v>25.83</v>
      </c>
      <c r="E29" s="117"/>
      <c r="F29" s="139">
        <f>F25*F6*B29</f>
        <v>735.19599999999991</v>
      </c>
      <c r="G29" s="140">
        <f>F25*F6*C29</f>
        <v>1642.6959999999999</v>
      </c>
      <c r="H29" s="141">
        <f>F25*F6*D29</f>
        <v>1250.1719999999998</v>
      </c>
    </row>
    <row r="30" spans="1:8" x14ac:dyDescent="0.25">
      <c r="A30" s="136" t="s">
        <v>558</v>
      </c>
      <c r="B30" s="142">
        <f>SUM(B28:B29)</f>
        <v>30.939999999999998</v>
      </c>
      <c r="C30" s="142">
        <f>SUM(C28:C29)</f>
        <v>36.159999999999997</v>
      </c>
      <c r="D30" s="143">
        <f>SUM(D28:D29)</f>
        <v>25.83</v>
      </c>
      <c r="E30" s="117"/>
      <c r="F30" s="144">
        <f>SUM(F28:F29)</f>
        <v>1497.4959999999999</v>
      </c>
      <c r="G30" s="145">
        <f>SUM(G28:G29)</f>
        <v>1750.144</v>
      </c>
      <c r="H30" s="146">
        <f>SUM(H28:H29)</f>
        <v>1250.1719999999998</v>
      </c>
    </row>
    <row r="31" spans="1:8" x14ac:dyDescent="0.25">
      <c r="A31" s="136"/>
      <c r="B31" s="147"/>
      <c r="C31" s="147"/>
      <c r="D31" s="148"/>
      <c r="E31" s="117"/>
      <c r="F31" s="139"/>
      <c r="G31" s="140"/>
      <c r="H31" s="141"/>
    </row>
    <row r="32" spans="1:8" ht="15.75" thickBot="1" x14ac:dyDescent="0.3">
      <c r="A32" s="149" t="s">
        <v>559</v>
      </c>
      <c r="B32" s="222">
        <f>B30+C30+D30</f>
        <v>92.929999999999993</v>
      </c>
      <c r="C32" s="223"/>
      <c r="D32" s="224"/>
      <c r="E32" s="117"/>
      <c r="F32" s="215">
        <f>F30+G30+H30</f>
        <v>4497.8119999999999</v>
      </c>
      <c r="G32" s="216"/>
      <c r="H32" s="217"/>
    </row>
    <row r="33" spans="1:8" x14ac:dyDescent="0.25">
      <c r="A33" s="159"/>
      <c r="B33" s="160"/>
      <c r="C33" s="160"/>
      <c r="D33" s="160"/>
      <c r="E33" s="117"/>
      <c r="F33" s="161"/>
      <c r="G33" s="161"/>
      <c r="H33" s="161"/>
    </row>
    <row r="34" spans="1:8" ht="30" customHeight="1" thickBot="1" x14ac:dyDescent="0.3">
      <c r="A34" s="221" t="s">
        <v>572</v>
      </c>
      <c r="B34" s="221"/>
      <c r="C34" s="221"/>
      <c r="D34" s="221"/>
      <c r="E34" s="117" t="s">
        <v>555</v>
      </c>
      <c r="F34" s="150">
        <v>12</v>
      </c>
      <c r="G34" s="125"/>
      <c r="H34" s="125"/>
    </row>
    <row r="35" spans="1:8" ht="15.75" thickBot="1" x14ac:dyDescent="0.3">
      <c r="A35" s="122"/>
      <c r="B35" s="123" t="s">
        <v>6</v>
      </c>
      <c r="C35" s="123" t="s">
        <v>171</v>
      </c>
      <c r="D35" s="124" t="s">
        <v>242</v>
      </c>
      <c r="E35" s="125"/>
      <c r="F35" s="162" t="s">
        <v>6</v>
      </c>
      <c r="G35" s="163" t="s">
        <v>171</v>
      </c>
      <c r="H35" s="164" t="s">
        <v>242</v>
      </c>
    </row>
    <row r="36" spans="1:8" x14ac:dyDescent="0.25">
      <c r="A36" s="129"/>
      <c r="B36" s="130"/>
      <c r="C36" s="130"/>
      <c r="D36" s="131"/>
      <c r="E36" s="165"/>
      <c r="F36" s="166"/>
      <c r="G36" s="167"/>
      <c r="H36" s="168"/>
    </row>
    <row r="37" spans="1:8" x14ac:dyDescent="0.25">
      <c r="A37" s="136" t="s">
        <v>563</v>
      </c>
      <c r="B37" s="137">
        <v>176</v>
      </c>
      <c r="C37" s="137">
        <v>0</v>
      </c>
      <c r="D37" s="138">
        <v>0</v>
      </c>
      <c r="E37" s="117"/>
      <c r="F37" s="139">
        <f>F34*F6*B37</f>
        <v>2555.52</v>
      </c>
      <c r="G37" s="140">
        <f>F34*F6*C37</f>
        <v>0</v>
      </c>
      <c r="H37" s="141">
        <f>F34*F6*D37</f>
        <v>0</v>
      </c>
    </row>
    <row r="38" spans="1:8" x14ac:dyDescent="0.25">
      <c r="A38" s="136" t="s">
        <v>564</v>
      </c>
      <c r="B38" s="137">
        <v>720</v>
      </c>
      <c r="C38" s="137">
        <v>0</v>
      </c>
      <c r="D38" s="138">
        <v>0</v>
      </c>
      <c r="E38" s="117"/>
      <c r="F38" s="139">
        <f>F34*F6*B38</f>
        <v>10454.4</v>
      </c>
      <c r="G38" s="140">
        <f>F34*F6*C38</f>
        <v>0</v>
      </c>
      <c r="H38" s="141">
        <f>F34*F6*D38</f>
        <v>0</v>
      </c>
    </row>
    <row r="39" spans="1:8" x14ac:dyDescent="0.25">
      <c r="A39" s="136" t="s">
        <v>558</v>
      </c>
      <c r="B39" s="142">
        <f>SUM(B37:B38)</f>
        <v>896</v>
      </c>
      <c r="C39" s="142">
        <f>SUM(C37:C38)</f>
        <v>0</v>
      </c>
      <c r="D39" s="143">
        <f>SUM(D37:D38)</f>
        <v>0</v>
      </c>
      <c r="E39" s="117"/>
      <c r="F39" s="144">
        <f>SUM(F37:F38)</f>
        <v>13009.92</v>
      </c>
      <c r="G39" s="145">
        <f>SUM(G37:G38)</f>
        <v>0</v>
      </c>
      <c r="H39" s="146">
        <f>SUM(H37:H38)</f>
        <v>0</v>
      </c>
    </row>
    <row r="40" spans="1:8" x14ac:dyDescent="0.25">
      <c r="A40" s="136"/>
      <c r="B40" s="147"/>
      <c r="C40" s="147"/>
      <c r="D40" s="148"/>
      <c r="E40" s="117"/>
      <c r="F40" s="139"/>
      <c r="G40" s="140"/>
      <c r="H40" s="141"/>
    </row>
    <row r="41" spans="1:8" ht="15.75" thickBot="1" x14ac:dyDescent="0.3">
      <c r="A41" s="149" t="s">
        <v>559</v>
      </c>
      <c r="B41" s="212">
        <f>B39+C39+D39</f>
        <v>896</v>
      </c>
      <c r="C41" s="213"/>
      <c r="D41" s="214"/>
      <c r="E41" s="117"/>
      <c r="F41" s="215">
        <f>F39+G39+H39</f>
        <v>13009.92</v>
      </c>
      <c r="G41" s="216"/>
      <c r="H41" s="217"/>
    </row>
    <row r="42" spans="1:8" x14ac:dyDescent="0.25">
      <c r="A42" s="159"/>
      <c r="B42" s="160"/>
      <c r="C42" s="160"/>
      <c r="D42" s="160"/>
      <c r="E42" s="117"/>
      <c r="F42" s="161"/>
      <c r="G42" s="161"/>
      <c r="H42" s="161"/>
    </row>
    <row r="43" spans="1:8" ht="30" customHeight="1" thickBot="1" x14ac:dyDescent="0.3">
      <c r="A43" s="221" t="s">
        <v>538</v>
      </c>
      <c r="B43" s="221"/>
      <c r="C43" s="221"/>
      <c r="D43" s="221"/>
      <c r="E43" s="117" t="s">
        <v>555</v>
      </c>
      <c r="F43" s="150">
        <v>7</v>
      </c>
      <c r="G43" s="125"/>
      <c r="H43" s="125"/>
    </row>
    <row r="44" spans="1:8" ht="15.75" thickBot="1" x14ac:dyDescent="0.3">
      <c r="A44" s="122"/>
      <c r="B44" s="123" t="s">
        <v>6</v>
      </c>
      <c r="C44" s="123" t="s">
        <v>171</v>
      </c>
      <c r="D44" s="124" t="s">
        <v>242</v>
      </c>
      <c r="E44" s="125"/>
      <c r="F44" s="162" t="s">
        <v>6</v>
      </c>
      <c r="G44" s="163" t="s">
        <v>171</v>
      </c>
      <c r="H44" s="164" t="s">
        <v>242</v>
      </c>
    </row>
    <row r="45" spans="1:8" x14ac:dyDescent="0.25">
      <c r="A45" s="129"/>
      <c r="B45" s="130"/>
      <c r="C45" s="130"/>
      <c r="D45" s="131"/>
      <c r="E45" s="165"/>
      <c r="F45" s="166"/>
      <c r="G45" s="167"/>
      <c r="H45" s="168"/>
    </row>
    <row r="46" spans="1:8" x14ac:dyDescent="0.25">
      <c r="A46" s="136" t="s">
        <v>563</v>
      </c>
      <c r="B46" s="137">
        <v>84</v>
      </c>
      <c r="C46" s="137">
        <v>0</v>
      </c>
      <c r="D46" s="138">
        <v>0</v>
      </c>
      <c r="E46" s="117"/>
      <c r="F46" s="139">
        <f>F43*F6*B46</f>
        <v>711.4799999999999</v>
      </c>
      <c r="G46" s="140">
        <f>F43*F6*C46</f>
        <v>0</v>
      </c>
      <c r="H46" s="141">
        <f>F43*F6*D46</f>
        <v>0</v>
      </c>
    </row>
    <row r="47" spans="1:8" x14ac:dyDescent="0.25">
      <c r="A47" s="136" t="s">
        <v>564</v>
      </c>
      <c r="B47" s="137">
        <v>100</v>
      </c>
      <c r="C47" s="137">
        <v>0</v>
      </c>
      <c r="D47" s="138">
        <v>0</v>
      </c>
      <c r="E47" s="117"/>
      <c r="F47" s="139">
        <f>F43*F6*B47</f>
        <v>846.99999999999989</v>
      </c>
      <c r="G47" s="140">
        <f>F43*F6*C47</f>
        <v>0</v>
      </c>
      <c r="H47" s="141">
        <f>F43*F6*D47</f>
        <v>0</v>
      </c>
    </row>
    <row r="48" spans="1:8" x14ac:dyDescent="0.25">
      <c r="A48" s="136" t="s">
        <v>558</v>
      </c>
      <c r="B48" s="142">
        <f>SUM(B46:B47)</f>
        <v>184</v>
      </c>
      <c r="C48" s="142">
        <f>SUM(C46:C47)</f>
        <v>0</v>
      </c>
      <c r="D48" s="143">
        <f>SUM(D46:D47)</f>
        <v>0</v>
      </c>
      <c r="E48" s="117"/>
      <c r="F48" s="144">
        <f>SUM(F46:F47)</f>
        <v>1558.4799999999998</v>
      </c>
      <c r="G48" s="145">
        <f>SUM(G46:G47)</f>
        <v>0</v>
      </c>
      <c r="H48" s="146">
        <f>SUM(H46:H47)</f>
        <v>0</v>
      </c>
    </row>
    <row r="49" spans="1:8" x14ac:dyDescent="0.25">
      <c r="A49" s="136"/>
      <c r="B49" s="147"/>
      <c r="C49" s="147"/>
      <c r="D49" s="148"/>
      <c r="E49" s="117"/>
      <c r="F49" s="139"/>
      <c r="G49" s="140"/>
      <c r="H49" s="141"/>
    </row>
    <row r="50" spans="1:8" ht="15.75" thickBot="1" x14ac:dyDescent="0.3">
      <c r="A50" s="149" t="s">
        <v>559</v>
      </c>
      <c r="B50" s="212">
        <f>B48+C48+D48</f>
        <v>184</v>
      </c>
      <c r="C50" s="213"/>
      <c r="D50" s="214"/>
      <c r="E50" s="117"/>
      <c r="F50" s="215">
        <f>F48+G48+H48</f>
        <v>1558.4799999999998</v>
      </c>
      <c r="G50" s="216"/>
      <c r="H50" s="217"/>
    </row>
    <row r="51" spans="1:8" x14ac:dyDescent="0.25">
      <c r="A51" s="169"/>
      <c r="B51" s="169"/>
      <c r="C51" s="169"/>
      <c r="D51" s="169"/>
    </row>
    <row r="52" spans="1:8" ht="30.75" customHeight="1" thickBot="1" x14ac:dyDescent="0.3">
      <c r="A52" s="221" t="s">
        <v>539</v>
      </c>
      <c r="B52" s="221"/>
      <c r="C52" s="221"/>
      <c r="D52" s="221"/>
      <c r="E52" s="117" t="s">
        <v>555</v>
      </c>
      <c r="F52" s="150">
        <v>6</v>
      </c>
      <c r="G52" s="125"/>
      <c r="H52" s="125"/>
    </row>
    <row r="53" spans="1:8" ht="15.75" thickBot="1" x14ac:dyDescent="0.3">
      <c r="A53" s="122"/>
      <c r="B53" s="170" t="s">
        <v>6</v>
      </c>
      <c r="C53" s="170" t="s">
        <v>171</v>
      </c>
      <c r="D53" s="171" t="s">
        <v>242</v>
      </c>
      <c r="E53" s="125"/>
      <c r="F53" s="162" t="s">
        <v>6</v>
      </c>
      <c r="G53" s="163" t="s">
        <v>171</v>
      </c>
      <c r="H53" s="164" t="s">
        <v>242</v>
      </c>
    </row>
    <row r="54" spans="1:8" x14ac:dyDescent="0.25">
      <c r="A54" s="129"/>
      <c r="B54" s="172"/>
      <c r="C54" s="172"/>
      <c r="D54" s="173"/>
      <c r="E54" s="165"/>
      <c r="F54" s="166"/>
      <c r="G54" s="167"/>
      <c r="H54" s="168"/>
    </row>
    <row r="55" spans="1:8" x14ac:dyDescent="0.25">
      <c r="A55" s="136" t="s">
        <v>563</v>
      </c>
      <c r="B55" s="137">
        <v>108</v>
      </c>
      <c r="C55" s="137">
        <v>0</v>
      </c>
      <c r="D55" s="138">
        <v>0</v>
      </c>
      <c r="E55" s="117"/>
      <c r="F55" s="139">
        <f>F52*F6*B55</f>
        <v>784.07999999999993</v>
      </c>
      <c r="G55" s="140">
        <f>F52*F6*C55</f>
        <v>0</v>
      </c>
      <c r="H55" s="141">
        <f>F52*F6*D55</f>
        <v>0</v>
      </c>
    </row>
    <row r="56" spans="1:8" x14ac:dyDescent="0.25">
      <c r="A56" s="136" t="s">
        <v>564</v>
      </c>
      <c r="B56" s="137">
        <v>564</v>
      </c>
      <c r="C56" s="137">
        <v>0</v>
      </c>
      <c r="D56" s="138">
        <v>0</v>
      </c>
      <c r="E56" s="117"/>
      <c r="F56" s="139">
        <f>F52*F6*B56</f>
        <v>4094.64</v>
      </c>
      <c r="G56" s="140">
        <f>F52*F6*C56</f>
        <v>0</v>
      </c>
      <c r="H56" s="141">
        <f>F52*F6*D56</f>
        <v>0</v>
      </c>
    </row>
    <row r="57" spans="1:8" x14ac:dyDescent="0.25">
      <c r="A57" s="136" t="s">
        <v>565</v>
      </c>
      <c r="B57" s="142">
        <f>SUM(B55:B56)</f>
        <v>672</v>
      </c>
      <c r="C57" s="142">
        <f>SUM(C55:C56)</f>
        <v>0</v>
      </c>
      <c r="D57" s="143">
        <f>SUM(D55:D56)</f>
        <v>0</v>
      </c>
      <c r="E57" s="117"/>
      <c r="F57" s="144">
        <f>SUM(F55:F56)</f>
        <v>4878.7199999999993</v>
      </c>
      <c r="G57" s="145">
        <f>SUM(G55:G56)</f>
        <v>0</v>
      </c>
      <c r="H57" s="146">
        <f>SUM(H55:H56)</f>
        <v>0</v>
      </c>
    </row>
    <row r="58" spans="1:8" x14ac:dyDescent="0.25">
      <c r="A58" s="136"/>
      <c r="B58" s="157"/>
      <c r="C58" s="157"/>
      <c r="D58" s="158"/>
      <c r="E58" s="117"/>
      <c r="F58" s="139"/>
      <c r="G58" s="140"/>
      <c r="H58" s="141"/>
    </row>
    <row r="59" spans="1:8" ht="15.75" thickBot="1" x14ac:dyDescent="0.3">
      <c r="A59" s="149" t="s">
        <v>559</v>
      </c>
      <c r="B59" s="212">
        <f>B57+C57+D57</f>
        <v>672</v>
      </c>
      <c r="C59" s="213"/>
      <c r="D59" s="214"/>
      <c r="E59" s="117"/>
      <c r="F59" s="215">
        <f>F57+G57+H57</f>
        <v>4878.7199999999993</v>
      </c>
      <c r="G59" s="216"/>
      <c r="H59" s="217"/>
    </row>
    <row r="60" spans="1:8" x14ac:dyDescent="0.25">
      <c r="A60" s="169"/>
      <c r="B60" s="169"/>
      <c r="C60" s="169"/>
      <c r="D60" s="169"/>
    </row>
    <row r="61" spans="1:8" ht="15.75" thickBot="1" x14ac:dyDescent="0.3">
      <c r="A61" s="221" t="s">
        <v>552</v>
      </c>
      <c r="B61" s="221"/>
      <c r="C61" s="221"/>
      <c r="D61" s="221"/>
      <c r="E61" s="117" t="s">
        <v>555</v>
      </c>
      <c r="F61" s="150">
        <v>350</v>
      </c>
      <c r="G61" s="125"/>
      <c r="H61" s="125"/>
    </row>
    <row r="62" spans="1:8" ht="15.75" thickBot="1" x14ac:dyDescent="0.3">
      <c r="A62" s="122"/>
      <c r="B62" s="170" t="s">
        <v>6</v>
      </c>
      <c r="C62" s="170" t="s">
        <v>171</v>
      </c>
      <c r="D62" s="171" t="s">
        <v>242</v>
      </c>
      <c r="E62" s="125"/>
      <c r="F62" s="162" t="s">
        <v>6</v>
      </c>
      <c r="G62" s="163" t="s">
        <v>171</v>
      </c>
      <c r="H62" s="164" t="s">
        <v>242</v>
      </c>
    </row>
    <row r="63" spans="1:8" x14ac:dyDescent="0.25">
      <c r="A63" s="129"/>
      <c r="B63" s="130"/>
      <c r="C63" s="130"/>
      <c r="D63" s="131"/>
      <c r="E63" s="165"/>
      <c r="F63" s="166"/>
      <c r="G63" s="167"/>
      <c r="H63" s="168"/>
    </row>
    <row r="64" spans="1:8" x14ac:dyDescent="0.25">
      <c r="A64" s="136" t="s">
        <v>574</v>
      </c>
      <c r="B64" s="137">
        <v>0.2</v>
      </c>
      <c r="C64" s="137">
        <v>0</v>
      </c>
      <c r="D64" s="138">
        <v>0</v>
      </c>
      <c r="E64" s="117"/>
      <c r="F64" s="139">
        <f>F61*F6*B64</f>
        <v>84.7</v>
      </c>
      <c r="G64" s="140">
        <f>F61*F6*C64</f>
        <v>0</v>
      </c>
      <c r="H64" s="141">
        <f>F61*F6*D64</f>
        <v>0</v>
      </c>
    </row>
    <row r="65" spans="1:8" x14ac:dyDescent="0.25">
      <c r="A65" s="136" t="s">
        <v>573</v>
      </c>
      <c r="B65" s="137">
        <v>2.1</v>
      </c>
      <c r="C65" s="137">
        <v>0</v>
      </c>
      <c r="D65" s="138">
        <v>0</v>
      </c>
      <c r="E65" s="117"/>
      <c r="F65" s="139">
        <f>F61*F6*B65</f>
        <v>889.35</v>
      </c>
      <c r="G65" s="140">
        <f>F61*F6*C65</f>
        <v>0</v>
      </c>
      <c r="H65" s="141">
        <f>F61*F6*D65</f>
        <v>0</v>
      </c>
    </row>
    <row r="66" spans="1:8" x14ac:dyDescent="0.25">
      <c r="A66" s="136" t="s">
        <v>558</v>
      </c>
      <c r="B66" s="142">
        <f>SUM(B64:B65)</f>
        <v>2.3000000000000003</v>
      </c>
      <c r="C66" s="142">
        <f>SUM(C64:C65)</f>
        <v>0</v>
      </c>
      <c r="D66" s="143">
        <f>SUM(D64:D65)</f>
        <v>0</v>
      </c>
      <c r="E66" s="117"/>
      <c r="F66" s="144">
        <f>SUM(F64:F65)</f>
        <v>974.05000000000007</v>
      </c>
      <c r="G66" s="145">
        <f>SUM(G64:G65)</f>
        <v>0</v>
      </c>
      <c r="H66" s="146">
        <f>SUM(H64:H65)</f>
        <v>0</v>
      </c>
    </row>
    <row r="67" spans="1:8" x14ac:dyDescent="0.25">
      <c r="A67" s="136"/>
      <c r="B67" s="157"/>
      <c r="C67" s="157"/>
      <c r="D67" s="158"/>
      <c r="E67" s="117"/>
      <c r="F67" s="139"/>
      <c r="G67" s="140"/>
      <c r="H67" s="141"/>
    </row>
    <row r="68" spans="1:8" ht="15.75" thickBot="1" x14ac:dyDescent="0.3">
      <c r="A68" s="149" t="s">
        <v>559</v>
      </c>
      <c r="B68" s="212">
        <f>B66+C66+D66</f>
        <v>2.3000000000000003</v>
      </c>
      <c r="C68" s="213"/>
      <c r="D68" s="214"/>
      <c r="E68" s="117"/>
      <c r="F68" s="215">
        <f>F66+G66+H66</f>
        <v>974.05000000000007</v>
      </c>
      <c r="G68" s="216"/>
      <c r="H68" s="217"/>
    </row>
    <row r="69" spans="1:8" x14ac:dyDescent="0.25">
      <c r="A69" s="159"/>
      <c r="B69" s="160"/>
      <c r="C69" s="160"/>
      <c r="D69" s="160"/>
      <c r="E69" s="117"/>
      <c r="F69" s="161"/>
      <c r="G69" s="161"/>
      <c r="H69" s="161"/>
    </row>
    <row r="70" spans="1:8" ht="15.75" thickBot="1" x14ac:dyDescent="0.3">
      <c r="A70" s="221" t="s">
        <v>566</v>
      </c>
      <c r="B70" s="221"/>
      <c r="C70" s="221"/>
      <c r="D70" s="221"/>
      <c r="E70" s="117" t="s">
        <v>555</v>
      </c>
      <c r="F70" s="150">
        <v>30</v>
      </c>
      <c r="G70" s="125"/>
      <c r="H70" s="125"/>
    </row>
    <row r="71" spans="1:8" ht="15.75" thickBot="1" x14ac:dyDescent="0.3">
      <c r="A71" s="122"/>
      <c r="B71" s="170" t="s">
        <v>6</v>
      </c>
      <c r="C71" s="170" t="s">
        <v>171</v>
      </c>
      <c r="D71" s="171" t="s">
        <v>242</v>
      </c>
      <c r="E71" s="125"/>
      <c r="F71" s="162" t="s">
        <v>6</v>
      </c>
      <c r="G71" s="163" t="s">
        <v>171</v>
      </c>
      <c r="H71" s="164" t="s">
        <v>242</v>
      </c>
    </row>
    <row r="72" spans="1:8" x14ac:dyDescent="0.25">
      <c r="A72" s="129"/>
      <c r="B72" s="172"/>
      <c r="C72" s="172"/>
      <c r="D72" s="173"/>
      <c r="E72" s="165"/>
      <c r="F72" s="166"/>
      <c r="G72" s="167"/>
      <c r="H72" s="168"/>
    </row>
    <row r="73" spans="1:8" x14ac:dyDescent="0.25">
      <c r="A73" s="136" t="s">
        <v>567</v>
      </c>
      <c r="B73" s="137">
        <v>0</v>
      </c>
      <c r="C73" s="137">
        <v>0</v>
      </c>
      <c r="D73" s="138">
        <v>0</v>
      </c>
      <c r="E73" s="117"/>
      <c r="F73" s="139">
        <f>F70*B73*1.21</f>
        <v>0</v>
      </c>
      <c r="G73" s="140">
        <f>F70*C73*1.21</f>
        <v>0</v>
      </c>
      <c r="H73" s="141">
        <f>F70*D73*1.21</f>
        <v>0</v>
      </c>
    </row>
    <row r="74" spans="1:8" x14ac:dyDescent="0.25">
      <c r="A74" s="136" t="s">
        <v>568</v>
      </c>
      <c r="B74" s="137">
        <v>2</v>
      </c>
      <c r="C74" s="137">
        <v>0</v>
      </c>
      <c r="D74" s="138">
        <v>0</v>
      </c>
      <c r="E74" s="117"/>
      <c r="F74" s="139">
        <f>F70*B74*1.21</f>
        <v>72.599999999999994</v>
      </c>
      <c r="G74" s="140">
        <f>F70*C74*1.21</f>
        <v>0</v>
      </c>
      <c r="H74" s="141">
        <f>F70*D74*1.21</f>
        <v>0</v>
      </c>
    </row>
    <row r="75" spans="1:8" x14ac:dyDescent="0.25">
      <c r="A75" s="136" t="s">
        <v>558</v>
      </c>
      <c r="B75" s="142">
        <f>SUM(B73:B74)</f>
        <v>2</v>
      </c>
      <c r="C75" s="142">
        <f>SUM(C73:C74)</f>
        <v>0</v>
      </c>
      <c r="D75" s="143">
        <f>SUM(D73:D74)</f>
        <v>0</v>
      </c>
      <c r="E75" s="117"/>
      <c r="F75" s="139">
        <f>SUM(F73:F74)</f>
        <v>72.599999999999994</v>
      </c>
      <c r="G75" s="145">
        <f>SUM(G73:G74)</f>
        <v>0</v>
      </c>
      <c r="H75" s="146">
        <f>SUM(H73:H74)</f>
        <v>0</v>
      </c>
    </row>
    <row r="76" spans="1:8" x14ac:dyDescent="0.25">
      <c r="A76" s="136"/>
      <c r="B76" s="157"/>
      <c r="C76" s="157"/>
      <c r="D76" s="158"/>
      <c r="E76" s="117"/>
      <c r="F76" s="139"/>
      <c r="G76" s="140"/>
      <c r="H76" s="141"/>
    </row>
    <row r="77" spans="1:8" ht="15.75" thickBot="1" x14ac:dyDescent="0.3">
      <c r="A77" s="149" t="s">
        <v>559</v>
      </c>
      <c r="B77" s="212">
        <f>B75+C75+D75</f>
        <v>2</v>
      </c>
      <c r="C77" s="213"/>
      <c r="D77" s="214"/>
      <c r="E77" s="117"/>
      <c r="F77" s="215">
        <f>F75+G75+H75</f>
        <v>72.599999999999994</v>
      </c>
      <c r="G77" s="216"/>
      <c r="H77" s="217"/>
    </row>
    <row r="79" spans="1:8" ht="15.75" thickBot="1" x14ac:dyDescent="0.3"/>
    <row r="80" spans="1:8" ht="15.75" thickBot="1" x14ac:dyDescent="0.3">
      <c r="E80" s="174"/>
      <c r="F80" s="175" t="s">
        <v>6</v>
      </c>
      <c r="G80" s="163" t="s">
        <v>171</v>
      </c>
      <c r="H80" s="164" t="s">
        <v>242</v>
      </c>
    </row>
    <row r="81" spans="5:8" x14ac:dyDescent="0.25">
      <c r="E81" s="176" t="s">
        <v>569</v>
      </c>
      <c r="F81" s="177">
        <f>SUM(F12,F21,F30,F39,F48,F57,F66,F75)</f>
        <v>23074.215999999997</v>
      </c>
      <c r="G81" s="177">
        <f t="shared" ref="G81:H81" si="0">SUM(G12,G21,G30,G39,G48,G57,G66,G75)</f>
        <v>1750.144</v>
      </c>
      <c r="H81" s="178">
        <f t="shared" si="0"/>
        <v>1340.9219999999998</v>
      </c>
    </row>
    <row r="82" spans="5:8" ht="15.75" thickBot="1" x14ac:dyDescent="0.3">
      <c r="E82" s="179" t="s">
        <v>570</v>
      </c>
      <c r="F82" s="225">
        <f>SUM(F81:G81:H81)</f>
        <v>26165.281999999996</v>
      </c>
      <c r="G82" s="226"/>
      <c r="H82" s="227"/>
    </row>
  </sheetData>
  <mergeCells count="26">
    <mergeCell ref="F82:H82"/>
    <mergeCell ref="A61:D61"/>
    <mergeCell ref="B68:D68"/>
    <mergeCell ref="F68:H68"/>
    <mergeCell ref="A70:D70"/>
    <mergeCell ref="B77:D77"/>
    <mergeCell ref="F77:H77"/>
    <mergeCell ref="A43:D43"/>
    <mergeCell ref="B50:D50"/>
    <mergeCell ref="F50:H50"/>
    <mergeCell ref="A52:D52"/>
    <mergeCell ref="B59:D59"/>
    <mergeCell ref="F59:H59"/>
    <mergeCell ref="A25:D25"/>
    <mergeCell ref="B32:D32"/>
    <mergeCell ref="F32:H32"/>
    <mergeCell ref="A34:D34"/>
    <mergeCell ref="B41:D41"/>
    <mergeCell ref="F41:H41"/>
    <mergeCell ref="B23:D23"/>
    <mergeCell ref="F23:H23"/>
    <mergeCell ref="A6:D6"/>
    <mergeCell ref="A7:D7"/>
    <mergeCell ref="B14:D14"/>
    <mergeCell ref="F14:H14"/>
    <mergeCell ref="A16:D16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Ceļu saraksts </vt:lpstr>
      <vt:lpstr>Ielu saraksts </vt:lpstr>
      <vt:lpstr>sadalījums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Edzus Jirgensons</cp:lastModifiedBy>
  <cp:lastPrinted>2016-11-17T06:39:41Z</cp:lastPrinted>
  <dcterms:created xsi:type="dcterms:W3CDTF">2016-03-01T06:37:44Z</dcterms:created>
  <dcterms:modified xsi:type="dcterms:W3CDTF">2016-12-06T09:57:31Z</dcterms:modified>
</cp:coreProperties>
</file>