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9e2339078ec659/Desktop/"/>
    </mc:Choice>
  </mc:AlternateContent>
  <xr:revisionPtr revIDLastSave="0" documentId="8_{01062F64-A871-4FF1-8E7C-C3141285D77C}" xr6:coauthVersionLast="45" xr6:coauthVersionMax="45" xr10:uidLastSave="{00000000-0000-0000-0000-000000000000}"/>
  <bookViews>
    <workbookView xWindow="-120" yWindow="-120" windowWidth="29040" windowHeight="15840" tabRatio="963" activeTab="2" xr2:uid="{00000000-000D-0000-FFFF-FFFF00000000}"/>
  </bookViews>
  <sheets>
    <sheet name="KOPT" sheetId="153" r:id="rId1"/>
    <sheet name="KOPSk" sheetId="150" r:id="rId2"/>
    <sheet name="Pernavas" sheetId="149" r:id="rId3"/>
    <sheet name="ELTkss-2" sheetId="158" r:id="rId4"/>
  </sheets>
  <definedNames>
    <definedName name="_xlnm.Print_Area" localSheetId="3">'ELTkss-2'!$A$1:$O$48</definedName>
    <definedName name="_xlnm.Print_Area" localSheetId="1">KOPSk!$A$1:$H$25</definedName>
    <definedName name="_xlnm.Print_Area" localSheetId="0">KOPT!$A$1:$D$23</definedName>
    <definedName name="_xlnm.Print_Area" localSheetId="2">Pernavas!$A$1:$O$80</definedName>
    <definedName name="_xlnm.Print_Titles" localSheetId="3">'ELTkss-2'!$8:$10</definedName>
    <definedName name="_xlnm.Print_Titles" localSheetId="1">KOPSk!$8:$11</definedName>
    <definedName name="_xlnm.Print_Titles" localSheetId="0">KOPT!$7:$10</definedName>
    <definedName name="_xlnm.Print_Titles" localSheetId="2">Pernavas!$8:$10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49" l="1"/>
  <c r="D67" i="149"/>
  <c r="D63" i="149"/>
  <c r="N36" i="158" l="1"/>
  <c r="G13" i="150" s="1"/>
  <c r="K36" i="158"/>
  <c r="H13" i="150" s="1"/>
  <c r="L36" i="158" l="1"/>
  <c r="E13" i="150" s="1"/>
  <c r="O36" i="158" l="1"/>
  <c r="D13" i="150" s="1"/>
  <c r="M36" i="158"/>
  <c r="F13" i="150" s="1"/>
  <c r="O6" i="158" l="1"/>
  <c r="M69" i="149" l="1"/>
  <c r="F12" i="150" s="1"/>
  <c r="F15" i="150" s="1"/>
  <c r="K69" i="149"/>
  <c r="H12" i="150" s="1"/>
  <c r="N69" i="149"/>
  <c r="G12" i="150" s="1"/>
  <c r="L69" i="149"/>
  <c r="E12" i="150" s="1"/>
  <c r="G15" i="150" l="1"/>
  <c r="H15" i="150"/>
  <c r="D6" i="150" s="1"/>
  <c r="E15" i="150"/>
  <c r="O69" i="149"/>
  <c r="O6" i="149" l="1"/>
  <c r="D12" i="150"/>
  <c r="D15" i="150" s="1"/>
  <c r="D18" i="150" l="1"/>
  <c r="D16" i="150"/>
  <c r="D17" i="150" s="1"/>
  <c r="D19" i="150" l="1"/>
  <c r="D11" i="153" s="1"/>
  <c r="D13" i="153" s="1"/>
  <c r="D14" i="153" s="1"/>
  <c r="D5" i="150" l="1"/>
</calcChain>
</file>

<file path=xl/sharedStrings.xml><?xml version="1.0" encoding="utf-8"?>
<sst xmlns="http://schemas.openxmlformats.org/spreadsheetml/2006/main" count="329" uniqueCount="213">
  <si>
    <t>KOPĀ</t>
  </si>
  <si>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</si>
  <si>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</si>
  <si>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</si>
  <si>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</si>
  <si>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</si>
  <si>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</si>
  <si>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</si>
  <si>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</si>
  <si>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</si>
  <si>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</si>
  <si>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</si>
  <si>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</si>
  <si>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</si>
  <si>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</si>
  <si>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</si>
  <si>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</si>
  <si>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</si>
  <si>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Nr.</t>
  </si>
  <si>
    <t>Objekta nosaukums</t>
  </si>
  <si>
    <t>kpl.</t>
  </si>
  <si>
    <t>t.sk. darba aizsardzībai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</si>
  <si>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</si>
  <si>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</si>
  <si>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</si>
  <si>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</si>
  <si>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</si>
  <si>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</si>
  <si>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</si>
  <si>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</si>
  <si>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</si>
  <si>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Mehānismi (euro)</t>
  </si>
  <si>
    <t>Kopā (euro)</t>
  </si>
  <si>
    <t>Summa (euro)</t>
  </si>
  <si>
    <t>BŪVNIECĪBAS KOPTĀME</t>
  </si>
  <si>
    <t xml:space="preserve"> 1-1</t>
  </si>
  <si>
    <t xml:space="preserve"> 1-5</t>
  </si>
  <si>
    <t>0,4kV PĒCUZSKAITES ELEKTROTĪKLI KSS-2</t>
  </si>
  <si>
    <t>m</t>
  </si>
  <si>
    <t>vietas</t>
  </si>
  <si>
    <t xml:space="preserve">Tranšejas sienu nostiprināšana ar metāla vairogiem (divpusēji) pie dziļuma, kas lielāks par 2,0 m. *norādīts tekošais tranšejas garums, pieņemot, ka sienas nostiprinātas abās būvgrāvja pusēs </t>
  </si>
  <si>
    <r>
      <t>m</t>
    </r>
    <r>
      <rPr>
        <vertAlign val="superscript"/>
        <sz val="10"/>
        <rFont val="Arial"/>
        <family val="2"/>
        <charset val="186"/>
      </rPr>
      <t>2</t>
    </r>
  </si>
  <si>
    <t>Smilts pamatnes ierīkošana zem cauruļvadiem, h=15 cm</t>
  </si>
  <si>
    <t>Cauruļvadu smilšu apbērums h=15cm</t>
  </si>
  <si>
    <t>Gruntsūdens līmeņa pazemināšana</t>
  </si>
  <si>
    <t>Šķērsojumi ar esošajām inženierkomunikācijām, atšurfēšana, nepārsniedzot 3m dziļumu, minimālā platība 1m², maksimālais garums 5m</t>
  </si>
  <si>
    <t xml:space="preserve">Esošo elektrokabeļu un sakaru kabeļu aizsardzība to šķērsojumu vietās ar projektēto sadzīves kanalizāciju, ievietojot tos saliekamajās aizsargčaulās OD110, L=3m  </t>
  </si>
  <si>
    <t>gb.</t>
  </si>
  <si>
    <r>
      <t>m</t>
    </r>
    <r>
      <rPr>
        <vertAlign val="superscript"/>
        <sz val="10"/>
        <rFont val="Arial"/>
        <family val="2"/>
        <charset val="204"/>
      </rPr>
      <t>3</t>
    </r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</si>
  <si>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</si>
  <si>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</si>
  <si>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</si>
  <si>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</si>
  <si>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</si>
  <si>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</si>
  <si>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</si>
  <si>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</si>
  <si>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</si>
  <si>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</si>
  <si>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</si>
  <si>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</si>
  <si>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</si>
  <si>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</si>
  <si>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</si>
  <si>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</si>
  <si>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</si>
  <si>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</si>
  <si>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</si>
  <si>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</si>
  <si>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>Kabeļu aizsargcaurules d=līdz 110 mm ieguldīšana gatavā tranšejā</t>
  </si>
  <si>
    <t>ZS kabeļa līdz 35 mm2 ieguldīšana gatavā tranšejā</t>
  </si>
  <si>
    <t>ZS kabeļa līdz 35 mm2 ievēršana caurulē</t>
  </si>
  <si>
    <t>ZS kabeļa līdz 35 mm2 montāža sadalnēs</t>
  </si>
  <si>
    <t>ZS plastmasas izolācijas kabeļa līdz 35 mm2 gala apdare ar pievienošanu</t>
  </si>
  <si>
    <t xml:space="preserve">KSS vadības sadalnes montāža </t>
  </si>
  <si>
    <t>KSS sadalnes zemējuma montāža</t>
  </si>
  <si>
    <t>Grants seguma brauktuves ieklāšana, iekļaujot grants izmaksas</t>
  </si>
  <si>
    <t>Kabelis AYKY 4x10 (109m x 1,05)</t>
  </si>
  <si>
    <t>Kabeļa gala apdare SEH4 35-15 CELLPACK</t>
  </si>
  <si>
    <t>Brīdinājuma lenta "uzmanību kabelis"</t>
  </si>
  <si>
    <t>KSS vadības sadalnes zemējuma kontūrs</t>
  </si>
  <si>
    <t>Zemējuma pievads sadalnei</t>
  </si>
  <si>
    <t>KSS vadības sadalne ar pamatni un komplektējošām iekārtām (atbilstoši KSS specifikācijai)</t>
  </si>
  <si>
    <t>Gofrēta caurule EVOCAB HARD D50; 750N, EVOPIPES</t>
  </si>
  <si>
    <t>Piederības uzlīme sadalnei</t>
  </si>
  <si>
    <t>Brīdinājuma zīme "Bīstami elektrība"</t>
  </si>
  <si>
    <t>Palīgmateriāli (skavas, savilces, skrūves u.c.)</t>
  </si>
  <si>
    <t>Montāžas darbi</t>
  </si>
  <si>
    <t>Materiāli</t>
  </si>
  <si>
    <t>Atloku pretvārsts DN50</t>
  </si>
  <si>
    <t>Atloku aizbīdnis DN50</t>
  </si>
  <si>
    <t>HDPE trejgabals ar kontaktmetināmiem veidgbaliem OD63/50</t>
  </si>
  <si>
    <t>Stiklašķiedras kompozīta kāpnes ar PE stiprinājumiem</t>
  </si>
  <si>
    <t>Sūkņu atbalsta pēda DN50</t>
  </si>
  <si>
    <t>Ventilācijas izvads</t>
  </si>
  <si>
    <t>Kabeļa ievads</t>
  </si>
  <si>
    <t>Alumīnija vāks kopā ar armētu apkalpes lūku</t>
  </si>
  <si>
    <t>HDPE stāvvads ar kontaktmetināmiem veidgabaliem OD63/50</t>
  </si>
  <si>
    <t>AISI 304 ķēdes sūkņa izcelšanai</t>
  </si>
  <si>
    <t>AISI 304 sūkņa vadulas</t>
  </si>
  <si>
    <t>HDPE ieplūde sūknētavā D200</t>
  </si>
  <si>
    <t>Līmeņa pludiņi</t>
  </si>
  <si>
    <t>Sūknētavas enkurošanas gredzens</t>
  </si>
  <si>
    <t>Pacelšanas cilpas</t>
  </si>
  <si>
    <t>AISI 304 grozs ar vadulām</t>
  </si>
  <si>
    <t>Ķīļveida aizbīdnis DN200</t>
  </si>
  <si>
    <t>Sūkņa vadības automātikas skapis</t>
  </si>
  <si>
    <t>HDPE sūknētavas tvertne DN1000 H=5100mm</t>
  </si>
  <si>
    <t>Iegremdējamais notekūdeņu sūknis Flyght CP 3045 HT 3~252 Q=2,42l/s, H=7,27 (vai analogs)</t>
  </si>
  <si>
    <t>Vispārīgie darbi</t>
  </si>
  <si>
    <t>Būvdarbu veids vai konstruktīvā elementa nosaukums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</si>
  <si>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</si>
  <si>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 xml:space="preserve">Tāme sastādīta: </t>
  </si>
  <si>
    <t>Būvdarbu nosaukums</t>
  </si>
  <si>
    <t>Būvizstrādājumi  (euro)</t>
  </si>
  <si>
    <t>Tiešās izmaksas kopā, t. sk. darba devēja sociālais nodoklis (24,09%)</t>
  </si>
  <si>
    <t xml:space="preserve">Piezīmes. </t>
  </si>
  <si>
    <t xml:space="preserve">1. Būvuzņēmējam jāievērtē darbu apjomu sarakstā minēto darbu veikšanai nepieciešamie materiāli un papildus darbi, kas nav minēti šajā sarakstā, bet bez </t>
  </si>
  <si>
    <t xml:space="preserve">    kuriem nebūtu iespējama būvdarbu tehnoloģiski pareiza un spēkā esošiem normatīviem atbilstoša veikšana pilnā apmērā.</t>
  </si>
  <si>
    <t>2. Darbu apjomu sarakstu skatīt kopā ar rasējumiem un specifikācijām. Gadījumā, ja darbu apjomi nesakrīt ar rasējumiem vai specifikācijām, par pareiziem</t>
  </si>
  <si>
    <t xml:space="preserve">    jāuzskata rasējumos esošie darbu apjomi.</t>
  </si>
  <si>
    <t>3. Atsevišķu materiālu apjomi doti bez rezerves.</t>
  </si>
  <si>
    <t>4. Tāmēs ietvertos konkrēto ražotāju materiālus un izstrādājumus var aizvietot ar analogiem citu ražotāju materiāliem un izstrādājumiem, saskaņojot ar Projektētāju un Pasūtītāju.</t>
  </si>
  <si>
    <t>Salacgrīva</t>
  </si>
  <si>
    <t>Tāme sastādīta: 27.01.2020</t>
  </si>
  <si>
    <t xml:space="preserve">Tāme sastādīta 2020.gada tirgus cenās, pamatojoties uz ELT daļas rasējumiem. </t>
  </si>
  <si>
    <t>Pārbaudīja:________________</t>
  </si>
  <si>
    <t>Sastādīja:_________________</t>
  </si>
  <si>
    <t>Sastādīja:________________</t>
  </si>
  <si>
    <t>Pārbaudīja:__________________</t>
  </si>
  <si>
    <t>Sastādīja:_________________             Pārbaudīja:________________</t>
  </si>
  <si>
    <t>SPECIALIZĒTIE DARBI- ĀRĒJIE TĪKLI, SISTĒMAS. Salacgrīva.</t>
  </si>
  <si>
    <t>27.01.2020.</t>
  </si>
  <si>
    <t>Tranšejas rakšana un aizbēršana kanalizācijas tīklu montāžai (ieskaitot grunts nomaiņu*, transportēšanu uz atbērtni un atpakaļ utt.) Hvid=1,5 - 3,0 m</t>
  </si>
  <si>
    <t>Tranšejas rakšana un aizbēršana kanalizācijas tīklu montāžai (ieskaitot grunts nomaiņu*, transportēšanu uz atbērtni un atpakaļ utt.) Hvid=1,0-1.5 m (pievadi)</t>
  </si>
  <si>
    <t>Tranšejas rakšana un aizbēršana kanalizācijas spiedvada montāžai (ieskaitot grunts nomaiņu*, transportēšanu uz atbērtni un atpakaļ utt.) Hvid=1.8-2,0 m</t>
  </si>
  <si>
    <t>Caurule SDR17 PE100-RC OD50  PN10;  H=2m</t>
  </si>
  <si>
    <t>kpl</t>
  </si>
  <si>
    <t>PP skataka DN560 H=1.5-3.0m, aku vākiem ir jābūt montētiem uz armēta dzelzbetona slodzi kliedējoša atbalsta gredzena no C50/60 markas betona, ķeta vākiem D400 klases, pamatne ar tekni rūpnieciski izgatavota,  pievienojumiem, montāža</t>
  </si>
  <si>
    <t>Grodu tipa spiediena dzēšanas aka DN625 ar pievadu DN50mm 100% pirmreizējā PE100 materiāla,horizontālo ribojumu,lieta sfēras tipa pamatne ar tangenciālu ievadu un centrisku izvadu DN160, aku vākiem ir jābūt montētiem uz armētas dzezsbetona slodzi kliedējoša atbalsta gredzena no C50/60 markas betona ķeta vākiem D400 klases. H=1.0m,Montāžas darbi.</t>
  </si>
  <si>
    <t xml:space="preserve">Tāme sastādīta 2020.gada tirgus cenās, pamatojoties uz ŪKT daļas rasējumiem. </t>
  </si>
  <si>
    <t>Tāme sastādīta: 27.01.2021</t>
  </si>
  <si>
    <t>Tranšejas rakšana un aizbēršana viena līdz divu kabeļu (caurules) guldīšanai 1m dziļumā</t>
  </si>
  <si>
    <t>SPECIALIZĒTIE DARBI- ĀRĒJIE TĪKLI, SISTĒMAS. SALACGRĪVA.</t>
  </si>
  <si>
    <t>PAŠTECES  KANALIZĀCIJA PĒRNAVAS IELĀ, SALACGRĪVĀ.</t>
  </si>
  <si>
    <r>
      <t>m</t>
    </r>
    <r>
      <rPr>
        <vertAlign val="superscript"/>
        <sz val="10"/>
        <rFont val="Arial"/>
        <family val="2"/>
        <charset val="204"/>
      </rPr>
      <t>2</t>
    </r>
  </si>
  <si>
    <t>LABIEKĀRTOŠANAS DARBI</t>
  </si>
  <si>
    <t>PAŠTECES KANALIZĀCIJAS MONTĀŽAS DARBI.</t>
  </si>
  <si>
    <t>ZEMES DARBI PROJEKTĒTO ŪKT TĪKLU DARBU ZONĀ</t>
  </si>
  <si>
    <t>PP dubultsienu kanalizācijas caurule ar uzmavu un blīvi EN13476, OD200mm, ieguldes klase SN8 (T-8), montāža un ar to saistītie darbi.H=1.5-3m</t>
  </si>
  <si>
    <t>PP dubultsienu kanalizācijas caurule ar uzmavu un blīvi EN13476, OD110mm, ieguldes klase SN8 (T-8), montāža un ar to saistītie darbi. H=1-1.5m (pievadi)</t>
  </si>
  <si>
    <t>Esošā bruģa seguma noņemšana,</t>
  </si>
  <si>
    <t>Esošā asfalta seguma noņemšana,</t>
  </si>
  <si>
    <t>Asfalta seguma atjaunošana,</t>
  </si>
  <si>
    <t>Esošā grants seguma noņemšana,</t>
  </si>
  <si>
    <t xml:space="preserve">Grants seguma atjaunošana, </t>
  </si>
  <si>
    <t>Esošā zāliena seguma noņemšana</t>
  </si>
  <si>
    <t xml:space="preserve">Zāliena seguma atjaunošana, tai skaitā melnzemes uzvešana un izlīdzināšana hvid.=10cm slānī, </t>
  </si>
  <si>
    <t>PP kolektora aka H=2.0- 3.0 m, akas vākam ir jābūt montētam uz armēta dzelzbetona slodzi kliedējoša atbalsta gredzena no C50/60 markas betona, ķeta vāks D400 klases, pamatne ar sadalošajām teknēm pēc speciāla pasūtījuma rūpnieciski izgatavota.Montāža Ostas un Salacas ielas krustojumā ,saskaņā ar tehnisko specifikāciju</t>
  </si>
  <si>
    <t>kompl.</t>
  </si>
  <si>
    <t>Esošās kanalizācijas sistēmas skalošana D=500</t>
  </si>
  <si>
    <t>DRENĀŽAS SISTĒMAS IZBŪVE.</t>
  </si>
  <si>
    <t>Gūliju izbūve uz vecās kanalizācijas sistēmas</t>
  </si>
  <si>
    <t xml:space="preserve">vietas </t>
  </si>
  <si>
    <t>Izbūvētā izkliedes lauka pieslēgšana drenāžas sistēmai</t>
  </si>
  <si>
    <t>obj.</t>
  </si>
  <si>
    <t>CCTV inspekcija</t>
  </si>
  <si>
    <t>Kanalizācijas trases nospraušana</t>
  </si>
  <si>
    <t>Bruģa seguma atjaunošana (pamatnes atjaunošana un sagatavošana)</t>
  </si>
  <si>
    <t>Virsizdevumi 12%</t>
  </si>
  <si>
    <t>Peļņa _5%</t>
  </si>
  <si>
    <t>Kanalizācijas tīklu izbūve Pērnavas un Ostas ielā</t>
  </si>
  <si>
    <t>Kanalizācijas tīklu izbūve Pērnavas un Ostas ielās</t>
  </si>
  <si>
    <t>Salacgrīvas pilsēta</t>
  </si>
  <si>
    <t>Pirmsuzskaites elektroapgādes daļas izbūve ar būvuzņēmēja līdzfinansējumu atbilstoši izstrādātajam būvprojektam un saskaņā ar AS "Sadales tīkls" projektēšanas uzdevumu , ieskaitot TP izmaksas</t>
  </si>
  <si>
    <t>Elektromagnētiskais plūsmas mērītājs Promag W 400, 5W4CIH, DN 160 (vai analogs)</t>
  </si>
  <si>
    <t xml:space="preserve"> 5.Lokālajā tāmē 1-1 punktā minēto KSS  piegādā Pasūtītājs.</t>
  </si>
  <si>
    <t>Tranšejas rakšana un aizbēršana kanalizācijas tīklu montāžai (ieskaitot grunts nomaiņu*, transportēšanu uz atbērtni un atpakaļ utt.) Hvid=3,0 - 4,0 m</t>
  </si>
  <si>
    <t>PP skataka DN560 H=3,0-4.0m, aku vākiem ir jābūt montētiem uz armēta dzelzbetona slodzi kliedējoša atbalsta gredzena no C50/60 markas betona, ķeta vākiem D400 klases, pamatne ar tekni rūpnieciski izgatavota,  pievienojumiem, montāža</t>
  </si>
  <si>
    <t>3.2.</t>
  </si>
  <si>
    <t>Ģeneratora uzstādīšanas un  darbības izmaksas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</si>
  <si>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</si>
  <si>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</si>
  <si>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</si>
  <si>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</si>
  <si>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</si>
  <si>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</si>
  <si>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</si>
  <si>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</si>
  <si>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</si>
  <si>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</si>
  <si>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</si>
  <si>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</si>
  <si>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</si>
  <si>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</si>
  <si>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</si>
  <si>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</si>
  <si>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</si>
  <si>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</si>
  <si>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Kanalizācijas sūkņu stacijas KSS-1 izbūve un montāža, sūkņu uzstādīšana un ieregulēšana atbilstoši projekta un ražotāja sniegtajai dokumentācijai GPR Ø1000; H=4,77 m (KSS piegādā pasūtītājs)</t>
  </si>
  <si>
    <t>3.1.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</si>
  <si>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</si>
  <si>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</si>
  <si>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</si>
  <si>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</si>
  <si>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</si>
  <si>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</si>
  <si>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</si>
  <si>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</si>
  <si>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</si>
  <si>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</si>
  <si>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</si>
  <si>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Flotators (saskaņā ar 7.Pielikumu)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</si>
</sst>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Helv"/>
    </font>
    <font>
      <sz val="10"/>
      <name val="Arial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224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17" fontId="4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2" fontId="2" fillId="0" borderId="0" xfId="0" applyNumberFormat="1" applyFont="1" applyFill="1" applyAlignment="1">
      <alignment vertical="top" wrapText="1"/>
    </xf>
    <xf numFmtId="4" fontId="2" fillId="0" borderId="0" xfId="0" applyNumberFormat="1" applyFont="1"/>
    <xf numFmtId="4" fontId="2" fillId="0" borderId="9" xfId="0" applyNumberFormat="1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2" fontId="15" fillId="0" borderId="6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1" fontId="13" fillId="0" borderId="6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6" xfId="0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left" vertical="center" wrapText="1"/>
    </xf>
    <xf numFmtId="49" fontId="13" fillId="0" borderId="6" xfId="2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left" vertical="center" wrapText="1"/>
    </xf>
    <xf numFmtId="49" fontId="10" fillId="0" borderId="6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right" vertical="center"/>
    </xf>
    <xf numFmtId="2" fontId="12" fillId="0" borderId="6" xfId="0" applyNumberFormat="1" applyFont="1" applyFill="1" applyBorder="1" applyAlignment="1">
      <alignment vertical="center"/>
    </xf>
    <xf numFmtId="2" fontId="15" fillId="0" borderId="6" xfId="0" applyNumberFormat="1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right" vertical="center" wrapText="1"/>
    </xf>
    <xf numFmtId="2" fontId="2" fillId="0" borderId="0" xfId="0" applyNumberFormat="1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3" xfId="0" applyNumberFormat="1" applyFont="1" applyFill="1" applyBorder="1" applyAlignment="1">
      <alignment vertical="top"/>
    </xf>
    <xf numFmtId="2" fontId="4" fillId="0" borderId="11" xfId="0" applyNumberFormat="1" applyFont="1" applyFill="1" applyBorder="1" applyAlignment="1">
      <alignment vertical="center"/>
    </xf>
    <xf numFmtId="0" fontId="2" fillId="0" borderId="0" xfId="0" applyFont="1" applyFill="1"/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horizontal="right" vertical="top"/>
    </xf>
    <xf numFmtId="2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top"/>
    </xf>
    <xf numFmtId="2" fontId="2" fillId="0" borderId="7" xfId="0" applyNumberFormat="1" applyFont="1" applyFill="1" applyBorder="1" applyAlignment="1">
      <alignment vertical="top"/>
    </xf>
    <xf numFmtId="0" fontId="2" fillId="0" borderId="13" xfId="0" applyFont="1" applyFill="1" applyBorder="1"/>
    <xf numFmtId="0" fontId="13" fillId="0" borderId="6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right" vertical="top"/>
    </xf>
    <xf numFmtId="2" fontId="4" fillId="0" borderId="1" xfId="0" applyNumberFormat="1" applyFont="1" applyFill="1" applyBorder="1" applyAlignment="1">
      <alignment vertical="top"/>
    </xf>
    <xf numFmtId="0" fontId="15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2" fontId="13" fillId="0" borderId="6" xfId="0" applyNumberFormat="1" applyFont="1" applyFill="1" applyBorder="1" applyAlignment="1">
      <alignment vertical="center" wrapText="1"/>
    </xf>
    <xf numFmtId="2" fontId="13" fillId="0" borderId="5" xfId="0" applyNumberFormat="1" applyFont="1" applyFill="1" applyBorder="1" applyAlignment="1">
      <alignment horizontal="right" vertical="center"/>
    </xf>
    <xf numFmtId="2" fontId="13" fillId="0" borderId="6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/>
    </xf>
    <xf numFmtId="2" fontId="13" fillId="0" borderId="5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right" vertical="center"/>
    </xf>
    <xf numFmtId="2" fontId="15" fillId="0" borderId="7" xfId="0" applyNumberFormat="1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vertical="top"/>
    </xf>
    <xf numFmtId="2" fontId="10" fillId="0" borderId="7" xfId="0" applyNumberFormat="1" applyFont="1" applyFill="1" applyBorder="1" applyAlignment="1">
      <alignment vertical="top"/>
    </xf>
    <xf numFmtId="2" fontId="10" fillId="0" borderId="5" xfId="0" applyNumberFormat="1" applyFont="1" applyFill="1" applyBorder="1" applyAlignment="1">
      <alignment vertical="top"/>
    </xf>
    <xf numFmtId="0" fontId="10" fillId="0" borderId="5" xfId="0" applyFont="1" applyFill="1" applyBorder="1"/>
    <xf numFmtId="0" fontId="10" fillId="0" borderId="0" xfId="0" applyFont="1" applyFill="1"/>
    <xf numFmtId="0" fontId="13" fillId="0" borderId="6" xfId="0" applyFont="1" applyFill="1" applyBorder="1" applyAlignment="1">
      <alignment horizontal="right" vertical="center" wrapText="1"/>
    </xf>
    <xf numFmtId="49" fontId="10" fillId="0" borderId="6" xfId="2" applyNumberFormat="1" applyFont="1" applyFill="1" applyBorder="1" applyAlignment="1">
      <alignment horizontal="right" vertical="center"/>
    </xf>
    <xf numFmtId="49" fontId="13" fillId="0" borderId="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2" fontId="7" fillId="0" borderId="0" xfId="0" applyNumberFormat="1" applyFont="1" applyFill="1" applyAlignment="1">
      <alignment vertical="top"/>
    </xf>
    <xf numFmtId="14" fontId="2" fillId="0" borderId="0" xfId="0" applyNumberFormat="1" applyFont="1" applyFill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/>
    </xf>
    <xf numFmtId="2" fontId="2" fillId="0" borderId="1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4" fontId="2" fillId="0" borderId="16" xfId="0" applyNumberFormat="1" applyFont="1" applyFill="1" applyBorder="1" applyAlignment="1">
      <alignment horizontal="right" vertical="top"/>
    </xf>
    <xf numFmtId="4" fontId="2" fillId="0" borderId="11" xfId="0" applyNumberFormat="1" applyFont="1" applyFill="1" applyBorder="1" applyAlignment="1">
      <alignment horizontal="right" vertical="top"/>
    </xf>
    <xf numFmtId="4" fontId="2" fillId="0" borderId="11" xfId="0" applyNumberFormat="1" applyFont="1" applyFill="1" applyBorder="1" applyAlignment="1">
      <alignment vertical="top"/>
    </xf>
    <xf numFmtId="4" fontId="2" fillId="0" borderId="0" xfId="0" applyNumberFormat="1" applyFont="1" applyFill="1"/>
    <xf numFmtId="0" fontId="10" fillId="0" borderId="0" xfId="0" applyFont="1" applyFill="1" applyAlignment="1">
      <alignment horizontal="center" vertical="top"/>
    </xf>
    <xf numFmtId="0" fontId="10" fillId="0" borderId="13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 applyFill="1"/>
    <xf numFmtId="0" fontId="4" fillId="0" borderId="6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0" fontId="9" fillId="0" borderId="6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3" fillId="0" borderId="2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2" fontId="15" fillId="0" borderId="21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right" vertical="center"/>
    </xf>
    <xf numFmtId="16" fontId="1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18" xfId="0" applyNumberFormat="1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</cellXfs>
  <cellStyles count="3">
    <cellStyle name="Normal 2" xfId="1" xr:uid="{00000000-0005-0000-0000-000001000000}"/>
    <cellStyle name="Parasts" xfId="0" builtinId="0"/>
    <cellStyle name="Style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D56D69D-BA26-4303-9235-EA16BF08E85F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292A356-FFB8-43CB-BD2D-067ECF77C4B6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9913859-47F3-4B89-B51A-A0E7FAA2DBC5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D5322A4-70F0-4FD7-AEF7-10124594EED6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3BFB9ED-C8CE-452B-B0FE-277D9D2DF6ED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3557511-A919-4B8D-9C58-1969696B6267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1727CA8-9DE5-4EAA-9E7D-B4BCFB65CEA3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76200</xdr:colOff>
      <xdr:row>71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8BFC2EA-611C-41B3-B2B3-B621657040AA}"/>
            </a:ext>
          </a:extLst>
        </xdr:cNvPr>
        <xdr:cNvSpPr txBox="1">
          <a:spLocks noChangeArrowheads="1"/>
        </xdr:cNvSpPr>
      </xdr:nvSpPr>
      <xdr:spPr bwMode="auto">
        <a:xfrm>
          <a:off x="2943225" y="673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64E19740-BBCB-4388-92AB-5D225F6A275E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B061A91C-44B2-4E95-8002-89DE0565C4D8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9C535B1A-34DE-4DBC-AD76-071E5F885BEA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5FCE9FAC-F743-4240-BF77-1D587C1A55A6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C8DA1EB0-856D-4147-8953-86F0DDBD0D3A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D4FDC3BA-0E10-4DE8-A21E-97932D1A98BA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6EEE8B5A-BD03-4A52-BEAB-850AC6D5D983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70</xdr:row>
      <xdr:rowOff>38100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266FDA79-46B9-4321-9F04-52035ADDAD63}"/>
            </a:ext>
          </a:extLst>
        </xdr:cNvPr>
        <xdr:cNvSpPr txBox="1">
          <a:spLocks noChangeArrowheads="1"/>
        </xdr:cNvSpPr>
      </xdr:nvSpPr>
      <xdr:spPr bwMode="auto">
        <a:xfrm>
          <a:off x="3143250" y="16840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EEEDD6-F653-4EF1-AD97-595A5CAB6E15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F9D479A-2845-45D3-BC6E-668CBFD86E29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F38B40B-CA47-4D8F-BD6E-A1ADC5450F9D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1DD6E3F-0B9E-42B5-8D88-940DEB9B42AF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73F77E0-C9F4-4801-9BFF-BB62A7CDAA9F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BDC8455-593C-4C29-A2BE-EDD834959460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631E2BC-461A-47CD-8226-A55C49A17229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38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73ADFFD-4FD7-4C9D-B350-8C1B4F767766}"/>
            </a:ext>
          </a:extLst>
        </xdr:cNvPr>
        <xdr:cNvSpPr txBox="1">
          <a:spLocks noChangeArrowheads="1"/>
        </xdr:cNvSpPr>
      </xdr:nvSpPr>
      <xdr:spPr bwMode="auto">
        <a:xfrm>
          <a:off x="2952750" y="5529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FDB2131-8809-453F-B19D-57B683AEBC64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1FFD299E-1245-46C7-AFCD-1BE5B661D891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162871F6-1C7E-45BD-BBF8-84D40D739E91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7B5B10F-85F3-4F9B-90A0-D21B6BC7CE99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99AC39FB-9744-4797-A872-187438985C48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6A2BE80-421F-4153-AFBC-E557FE11B0FA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4CDB355-E28D-4872-9AA2-91849617361C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37</xdr:row>
      <xdr:rowOff>38100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628924E6-A77C-4072-8276-9E3FF5C0E307}"/>
            </a:ext>
          </a:extLst>
        </xdr:cNvPr>
        <xdr:cNvSpPr txBox="1">
          <a:spLocks noChangeArrowheads="1"/>
        </xdr:cNvSpPr>
      </xdr:nvSpPr>
      <xdr:spPr bwMode="auto">
        <a:xfrm>
          <a:off x="2952750" y="5513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"/>
  <sheetViews>
    <sheetView view="pageBreakPreview" topLeftCell="A10" zoomScale="115" zoomScaleSheetLayoutView="115" workbookViewId="0">
      <selection activeCell="D6" sqref="D6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9.28515625" style="1" customWidth="1"/>
    <col min="4" max="4" width="18" style="2" customWidth="1"/>
    <col min="5" max="16384" width="9.140625" style="4"/>
  </cols>
  <sheetData>
    <row r="1" spans="1:8" x14ac:dyDescent="0.2">
      <c r="A1" s="197" t="s">
        <v>34</v>
      </c>
      <c r="B1" s="197"/>
      <c r="C1" s="197"/>
      <c r="D1" s="197"/>
    </row>
    <row r="2" spans="1:8" x14ac:dyDescent="0.2">
      <c r="C2" s="17"/>
    </row>
    <row r="3" spans="1:8" ht="15" x14ac:dyDescent="0.2">
      <c r="A3" s="6" t="s">
        <v>1</v>
      </c>
      <c r="B3" s="6"/>
      <c r="C3" s="18" t="s">
        <v>172</v>
      </c>
    </row>
    <row r="4" spans="1:8" ht="15" x14ac:dyDescent="0.2">
      <c r="A4" s="6" t="s">
        <v>17</v>
      </c>
      <c r="B4" s="6"/>
      <c r="C4" s="18" t="s">
        <v>173</v>
      </c>
    </row>
    <row r="5" spans="1:8" ht="14.25" x14ac:dyDescent="0.2">
      <c r="A5" s="6" t="s">
        <v>4</v>
      </c>
      <c r="B5" s="6"/>
      <c r="C5" s="19"/>
    </row>
    <row r="6" spans="1:8" ht="14.25" x14ac:dyDescent="0.2">
      <c r="A6" s="6" t="s">
        <v>112</v>
      </c>
      <c r="B6" s="6"/>
      <c r="C6" s="70" t="s">
        <v>132</v>
      </c>
    </row>
    <row r="8" spans="1:8" ht="20.25" customHeight="1" x14ac:dyDescent="0.2">
      <c r="A8" s="198" t="s">
        <v>5</v>
      </c>
      <c r="B8" s="204" t="s">
        <v>18</v>
      </c>
      <c r="C8" s="202" t="s">
        <v>19</v>
      </c>
      <c r="D8" s="200" t="s">
        <v>23</v>
      </c>
      <c r="E8" s="5"/>
    </row>
    <row r="9" spans="1:8" ht="56.25" customHeight="1" x14ac:dyDescent="0.2">
      <c r="A9" s="199"/>
      <c r="B9" s="205"/>
      <c r="C9" s="203"/>
      <c r="D9" s="201"/>
    </row>
    <row r="10" spans="1:8" x14ac:dyDescent="0.2">
      <c r="A10" s="7"/>
      <c r="B10" s="7"/>
      <c r="C10" s="8"/>
      <c r="D10" s="9"/>
    </row>
    <row r="11" spans="1:8" s="35" customFormat="1" ht="25.5" x14ac:dyDescent="0.2">
      <c r="A11" s="31">
        <v>1</v>
      </c>
      <c r="B11" s="32">
        <v>1</v>
      </c>
      <c r="C11" s="33" t="s">
        <v>131</v>
      </c>
      <c r="D11" s="67">
        <f>KOPSk!D19</f>
        <v>0</v>
      </c>
      <c r="E11" s="34"/>
      <c r="F11" s="34"/>
      <c r="G11" s="34"/>
      <c r="H11" s="34"/>
    </row>
    <row r="12" spans="1:8" x14ac:dyDescent="0.2">
      <c r="A12" s="10"/>
      <c r="B12" s="11"/>
      <c r="C12" s="12"/>
      <c r="D12" s="28"/>
      <c r="E12" s="27"/>
      <c r="F12" s="27"/>
      <c r="G12" s="27"/>
      <c r="H12" s="27"/>
    </row>
    <row r="13" spans="1:8" x14ac:dyDescent="0.2">
      <c r="A13" s="16"/>
      <c r="B13" s="16"/>
      <c r="C13" s="13" t="s">
        <v>0</v>
      </c>
      <c r="D13" s="30">
        <f>SUM(D11:D12)</f>
        <v>0</v>
      </c>
      <c r="E13" s="27"/>
      <c r="F13" s="27"/>
      <c r="G13" s="27"/>
      <c r="H13" s="27"/>
    </row>
    <row r="14" spans="1:8" x14ac:dyDescent="0.2">
      <c r="A14" s="16"/>
      <c r="B14" s="16"/>
      <c r="C14" s="14" t="s">
        <v>22</v>
      </c>
      <c r="D14" s="29">
        <f>ROUND(D13*0.21,2)</f>
        <v>0</v>
      </c>
      <c r="E14" s="27"/>
      <c r="F14" s="27"/>
      <c r="G14" s="27"/>
      <c r="H14" s="27"/>
    </row>
    <row r="15" spans="1:8" x14ac:dyDescent="0.2">
      <c r="A15" s="16"/>
      <c r="B15" s="16"/>
      <c r="C15" s="20"/>
      <c r="D15" s="69"/>
      <c r="E15" s="27"/>
      <c r="F15" s="27"/>
      <c r="G15" s="27"/>
      <c r="H15" s="27"/>
    </row>
    <row r="16" spans="1:8" x14ac:dyDescent="0.2">
      <c r="A16" s="16"/>
      <c r="B16" s="16"/>
      <c r="C16" s="20"/>
      <c r="D16" s="69"/>
      <c r="E16" s="27"/>
      <c r="F16" s="27"/>
      <c r="G16" s="27"/>
      <c r="H16" s="27"/>
    </row>
    <row r="17" spans="1:4" x14ac:dyDescent="0.2">
      <c r="A17" s="16"/>
      <c r="B17" s="16"/>
      <c r="C17" s="20"/>
      <c r="D17" s="21"/>
    </row>
    <row r="19" spans="1:4" x14ac:dyDescent="0.2">
      <c r="C19" s="1" t="s">
        <v>127</v>
      </c>
    </row>
    <row r="20" spans="1:4" x14ac:dyDescent="0.2">
      <c r="B20" s="15"/>
      <c r="D20" s="15"/>
    </row>
    <row r="21" spans="1:4" x14ac:dyDescent="0.2">
      <c r="B21" s="15"/>
      <c r="D21" s="15"/>
    </row>
    <row r="22" spans="1:4" x14ac:dyDescent="0.2">
      <c r="B22" s="15"/>
    </row>
  </sheetData>
  <mergeCells count="5">
    <mergeCell ref="A1:D1"/>
    <mergeCell ref="A8:A9"/>
    <mergeCell ref="D8:D9"/>
    <mergeCell ref="C8:C9"/>
    <mergeCell ref="B8:B9"/>
  </mergeCells>
  <phoneticPr fontId="1" type="noConversion"/>
  <pageMargins left="0.75" right="0.75" top="1.72" bottom="1" header="0.5" footer="0.5"/>
  <pageSetup paperSize="9" orientation="landscape" horizontalDpi="1200" verticalDpi="1200" r:id="rId1"/>
  <headerFooter alignWithMargins="0">
    <oddHeader>&amp;RAPSTIPRINU_______________________&amp;8(Pasūtītāja paraksts un tā atšifrējums)Z.V.________.gada____._____________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J25"/>
  <sheetViews>
    <sheetView view="pageBreakPreview" zoomScaleSheetLayoutView="100" workbookViewId="0">
      <selection activeCell="D2" sqref="D2"/>
    </sheetView>
  </sheetViews>
  <sheetFormatPr defaultRowHeight="12.75" x14ac:dyDescent="0.2"/>
  <cols>
    <col min="1" max="1" width="4.140625" style="90" customWidth="1"/>
    <col min="2" max="2" width="10" style="90" customWidth="1"/>
    <col min="3" max="3" width="28.5703125" style="17" customWidth="1"/>
    <col min="4" max="4" width="17.7109375" style="92" customWidth="1"/>
    <col min="5" max="5" width="17.7109375" style="90" customWidth="1"/>
    <col min="6" max="6" width="17.7109375" style="91" customWidth="1"/>
    <col min="7" max="8" width="17.7109375" style="83" customWidth="1"/>
    <col min="9" max="9" width="9.140625" style="87"/>
    <col min="10" max="10" width="10.7109375" style="87" customWidth="1"/>
    <col min="11" max="16384" width="9.140625" style="87"/>
  </cols>
  <sheetData>
    <row r="1" spans="1:10" ht="14.25" x14ac:dyDescent="0.2">
      <c r="A1" s="89" t="s">
        <v>1</v>
      </c>
      <c r="B1" s="89"/>
      <c r="D1" s="25" t="s">
        <v>143</v>
      </c>
    </row>
    <row r="2" spans="1:10" ht="15" x14ac:dyDescent="0.2">
      <c r="A2" s="89" t="s">
        <v>2</v>
      </c>
      <c r="B2" s="89"/>
      <c r="D2" s="18" t="s">
        <v>171</v>
      </c>
    </row>
    <row r="3" spans="1:10" ht="15" x14ac:dyDescent="0.2">
      <c r="A3" s="89" t="s">
        <v>3</v>
      </c>
      <c r="B3" s="89"/>
      <c r="D3" s="18" t="s">
        <v>123</v>
      </c>
    </row>
    <row r="4" spans="1:10" ht="14.25" x14ac:dyDescent="0.2">
      <c r="A4" s="89" t="s">
        <v>4</v>
      </c>
      <c r="B4" s="89"/>
      <c r="D4" s="19"/>
      <c r="G4" s="150"/>
    </row>
    <row r="5" spans="1:10" ht="14.25" x14ac:dyDescent="0.2">
      <c r="A5" s="89" t="s">
        <v>24</v>
      </c>
      <c r="B5" s="89"/>
      <c r="D5" s="26">
        <f>D19</f>
        <v>0</v>
      </c>
    </row>
    <row r="6" spans="1:10" ht="14.25" x14ac:dyDescent="0.2">
      <c r="A6" s="89" t="s">
        <v>12</v>
      </c>
      <c r="B6" s="89"/>
      <c r="D6" s="26">
        <f>H15</f>
        <v>0</v>
      </c>
    </row>
    <row r="7" spans="1:10" ht="14.25" x14ac:dyDescent="0.2">
      <c r="A7" s="89" t="s">
        <v>112</v>
      </c>
      <c r="B7" s="89"/>
      <c r="D7" s="151">
        <v>43857</v>
      </c>
    </row>
    <row r="9" spans="1:10" ht="20.25" customHeight="1" x14ac:dyDescent="0.2">
      <c r="A9" s="211" t="s">
        <v>5</v>
      </c>
      <c r="B9" s="211" t="s">
        <v>13</v>
      </c>
      <c r="C9" s="213" t="s">
        <v>110</v>
      </c>
      <c r="D9" s="213" t="s">
        <v>25</v>
      </c>
      <c r="E9" s="210" t="s">
        <v>14</v>
      </c>
      <c r="F9" s="210"/>
      <c r="G9" s="210"/>
      <c r="H9" s="208" t="s">
        <v>10</v>
      </c>
      <c r="I9" s="95"/>
    </row>
    <row r="10" spans="1:10" ht="78.75" customHeight="1" x14ac:dyDescent="0.2">
      <c r="A10" s="212"/>
      <c r="B10" s="212"/>
      <c r="C10" s="214"/>
      <c r="D10" s="214"/>
      <c r="E10" s="152" t="s">
        <v>26</v>
      </c>
      <c r="F10" s="152" t="s">
        <v>111</v>
      </c>
      <c r="G10" s="152" t="s">
        <v>27</v>
      </c>
      <c r="H10" s="209"/>
    </row>
    <row r="11" spans="1:10" x14ac:dyDescent="0.2">
      <c r="A11" s="153"/>
      <c r="B11" s="100"/>
      <c r="C11" s="154"/>
      <c r="D11" s="155"/>
      <c r="E11" s="156"/>
      <c r="F11" s="102"/>
      <c r="G11" s="157"/>
      <c r="H11" s="85"/>
    </row>
    <row r="12" spans="1:10" s="166" customFormat="1" ht="38.25" x14ac:dyDescent="0.2">
      <c r="A12" s="158">
        <v>1</v>
      </c>
      <c r="B12" s="159" t="s">
        <v>35</v>
      </c>
      <c r="C12" s="160" t="s">
        <v>144</v>
      </c>
      <c r="D12" s="161">
        <f>Pernavas!O69</f>
        <v>0</v>
      </c>
      <c r="E12" s="162">
        <f>Pernavas!L69</f>
        <v>0</v>
      </c>
      <c r="F12" s="163">
        <f>Pernavas!M69</f>
        <v>0</v>
      </c>
      <c r="G12" s="162">
        <f>Pernavas!N69</f>
        <v>0</v>
      </c>
      <c r="H12" s="164">
        <f>Pernavas!K69</f>
        <v>0</v>
      </c>
      <c r="I12" s="165"/>
      <c r="J12" s="165"/>
    </row>
    <row r="13" spans="1:10" s="166" customFormat="1" ht="25.5" x14ac:dyDescent="0.2">
      <c r="A13" s="158">
        <v>5</v>
      </c>
      <c r="B13" s="159" t="s">
        <v>36</v>
      </c>
      <c r="C13" s="160" t="s">
        <v>37</v>
      </c>
      <c r="D13" s="161">
        <f>'ELTkss-2'!O36</f>
        <v>0</v>
      </c>
      <c r="E13" s="162">
        <f>'ELTkss-2'!L36</f>
        <v>0</v>
      </c>
      <c r="F13" s="163">
        <f>'ELTkss-2'!M36</f>
        <v>0</v>
      </c>
      <c r="G13" s="162">
        <f>'ELTkss-2'!N36</f>
        <v>0</v>
      </c>
      <c r="H13" s="164">
        <f>'ELTkss-2'!K36</f>
        <v>0</v>
      </c>
      <c r="I13" s="165"/>
      <c r="J13" s="165"/>
    </row>
    <row r="14" spans="1:10" x14ac:dyDescent="0.2">
      <c r="A14" s="167"/>
      <c r="B14" s="168"/>
      <c r="C14" s="169"/>
      <c r="D14" s="170"/>
      <c r="E14" s="171"/>
      <c r="F14" s="172"/>
      <c r="G14" s="171"/>
      <c r="H14" s="173"/>
      <c r="I14" s="174"/>
      <c r="J14" s="174"/>
    </row>
    <row r="15" spans="1:10" s="144" customFormat="1" x14ac:dyDescent="0.2">
      <c r="A15" s="175"/>
      <c r="B15" s="175"/>
      <c r="C15" s="176" t="s">
        <v>15</v>
      </c>
      <c r="D15" s="177">
        <f>SUM(D12:D14)</f>
        <v>0</v>
      </c>
      <c r="E15" s="178">
        <f>SUM(E12:E14)</f>
        <v>0</v>
      </c>
      <c r="F15" s="178">
        <f>SUM(F12:F14)</f>
        <v>0</v>
      </c>
      <c r="G15" s="178">
        <f>SUM(G12:G14)</f>
        <v>0</v>
      </c>
      <c r="H15" s="178">
        <f>SUM(H12:H14)</f>
        <v>0</v>
      </c>
      <c r="I15" s="179"/>
      <c r="J15" s="179"/>
    </row>
    <row r="16" spans="1:10" x14ac:dyDescent="0.2">
      <c r="C16" s="180" t="s">
        <v>169</v>
      </c>
      <c r="D16" s="181">
        <f>ROUND(D15*0.12,2)</f>
        <v>0</v>
      </c>
      <c r="E16" s="182"/>
      <c r="F16" s="183"/>
      <c r="G16" s="183"/>
      <c r="H16" s="183"/>
      <c r="I16" s="174"/>
      <c r="J16" s="174"/>
    </row>
    <row r="17" spans="3:10" x14ac:dyDescent="0.2">
      <c r="C17" s="184" t="s">
        <v>21</v>
      </c>
      <c r="D17" s="181">
        <f>ROUND(D16*0.12,2)</f>
        <v>0</v>
      </c>
      <c r="E17" s="182"/>
      <c r="F17" s="183"/>
      <c r="G17" s="183"/>
      <c r="H17" s="183"/>
      <c r="I17" s="174"/>
      <c r="J17" s="174"/>
    </row>
    <row r="18" spans="3:10" x14ac:dyDescent="0.2">
      <c r="C18" s="180" t="s">
        <v>170</v>
      </c>
      <c r="D18" s="181">
        <f>ROUND(D15*0.05,2)</f>
        <v>0</v>
      </c>
      <c r="E18" s="182"/>
      <c r="F18" s="183"/>
      <c r="G18" s="183"/>
      <c r="H18" s="183"/>
      <c r="I18" s="174"/>
      <c r="J18" s="174"/>
    </row>
    <row r="19" spans="3:10" x14ac:dyDescent="0.2">
      <c r="C19" s="185" t="s">
        <v>16</v>
      </c>
      <c r="D19" s="186">
        <f>D18+D16+D15</f>
        <v>0</v>
      </c>
      <c r="E19" s="182"/>
      <c r="F19" s="183"/>
      <c r="G19" s="183"/>
      <c r="H19" s="183"/>
      <c r="I19" s="174"/>
      <c r="J19" s="174"/>
    </row>
    <row r="21" spans="3:10" x14ac:dyDescent="0.2">
      <c r="C21" s="206" t="s">
        <v>130</v>
      </c>
      <c r="D21" s="207"/>
      <c r="E21" s="207"/>
      <c r="F21" s="207"/>
      <c r="G21" s="207"/>
      <c r="H21" s="207"/>
    </row>
    <row r="22" spans="3:10" x14ac:dyDescent="0.2">
      <c r="C22" s="70"/>
      <c r="F22" s="119"/>
      <c r="G22" s="91"/>
    </row>
    <row r="23" spans="3:10" x14ac:dyDescent="0.2">
      <c r="F23" s="119"/>
      <c r="G23" s="91"/>
    </row>
    <row r="24" spans="3:10" x14ac:dyDescent="0.2">
      <c r="C24" s="70"/>
      <c r="F24" s="119"/>
      <c r="G24" s="91"/>
    </row>
    <row r="25" spans="3:10" x14ac:dyDescent="0.2">
      <c r="F25" s="119"/>
      <c r="G25" s="91"/>
    </row>
  </sheetData>
  <mergeCells count="7">
    <mergeCell ref="C21:H21"/>
    <mergeCell ref="H9:H10"/>
    <mergeCell ref="E9:G9"/>
    <mergeCell ref="A9:A10"/>
    <mergeCell ref="D9:D10"/>
    <mergeCell ref="C9:C10"/>
    <mergeCell ref="B9:B10"/>
  </mergeCells>
  <phoneticPr fontId="1" type="noConversion"/>
  <pageMargins left="0.74803149606299213" right="0.74803149606299213" top="0.87" bottom="0.98425196850393704" header="0.51181102362204722" footer="0.51181102362204722"/>
  <pageSetup paperSize="9" orientation="landscape" horizontalDpi="1200" verticalDpi="1200" r:id="rId1"/>
  <headerFooter alignWithMargins="0">
    <oddHeader>&amp;C&amp;12&amp;UKOPSAVILKUMA APRĒĶINI PAR  DARBU VAI KONSTRUKTĪVO ELEMENTU VEIDIEM  Nr. 1&amp;U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83"/>
  <sheetViews>
    <sheetView tabSelected="1" view="pageLayout" topLeftCell="A62" zoomScaleNormal="100" zoomScaleSheetLayoutView="100" workbookViewId="0">
      <selection activeCell="J24" sqref="J24"/>
    </sheetView>
  </sheetViews>
  <sheetFormatPr defaultRowHeight="12.75" x14ac:dyDescent="0.2"/>
  <cols>
    <col min="1" max="1" width="7.7109375" style="90" customWidth="1"/>
    <col min="2" max="2" width="36.5703125" style="17" customWidth="1"/>
    <col min="3" max="3" width="5.42578125" style="92" customWidth="1"/>
    <col min="4" max="4" width="7.7109375" style="90" customWidth="1"/>
    <col min="5" max="5" width="6.28515625" style="90" customWidth="1"/>
    <col min="6" max="6" width="5.42578125" style="91" customWidth="1"/>
    <col min="7" max="7" width="7.5703125" style="83" customWidth="1"/>
    <col min="8" max="8" width="7.85546875" style="83" customWidth="1"/>
    <col min="9" max="9" width="6.28515625" style="83" customWidth="1"/>
    <col min="10" max="10" width="7.85546875" style="83" customWidth="1"/>
    <col min="11" max="13" width="9.28515625" style="83" customWidth="1"/>
    <col min="14" max="14" width="9.42578125" style="83" customWidth="1"/>
    <col min="15" max="15" width="13.28515625" style="87" customWidth="1"/>
    <col min="16" max="16384" width="9.140625" style="87"/>
  </cols>
  <sheetData>
    <row r="1" spans="1:16" ht="14.25" x14ac:dyDescent="0.2">
      <c r="A1" s="89" t="s">
        <v>1</v>
      </c>
      <c r="C1" s="25" t="s">
        <v>143</v>
      </c>
    </row>
    <row r="2" spans="1:16" ht="15" x14ac:dyDescent="0.2">
      <c r="A2" s="89" t="s">
        <v>2</v>
      </c>
      <c r="C2" s="18" t="s">
        <v>171</v>
      </c>
    </row>
    <row r="3" spans="1:16" ht="15" x14ac:dyDescent="0.2">
      <c r="A3" s="89"/>
      <c r="C3" s="18"/>
    </row>
    <row r="4" spans="1:16" ht="15" x14ac:dyDescent="0.2">
      <c r="A4" s="89" t="s">
        <v>3</v>
      </c>
      <c r="C4" s="18" t="s">
        <v>123</v>
      </c>
    </row>
    <row r="5" spans="1:16" ht="14.25" x14ac:dyDescent="0.2">
      <c r="A5" s="89" t="s">
        <v>4</v>
      </c>
      <c r="C5" s="19"/>
    </row>
    <row r="6" spans="1:16" ht="14.25" x14ac:dyDescent="0.2">
      <c r="A6" s="89" t="s">
        <v>140</v>
      </c>
      <c r="N6" s="93" t="s">
        <v>28</v>
      </c>
      <c r="O6" s="94">
        <f>O69</f>
        <v>0</v>
      </c>
    </row>
    <row r="7" spans="1:16" ht="14.25" x14ac:dyDescent="0.2">
      <c r="A7" s="89" t="s">
        <v>141</v>
      </c>
    </row>
    <row r="8" spans="1:16" ht="20.25" customHeight="1" x14ac:dyDescent="0.2">
      <c r="A8" s="211" t="s">
        <v>5</v>
      </c>
      <c r="B8" s="221" t="s">
        <v>113</v>
      </c>
      <c r="C8" s="219" t="s">
        <v>6</v>
      </c>
      <c r="D8" s="211" t="s">
        <v>7</v>
      </c>
      <c r="E8" s="210" t="s">
        <v>8</v>
      </c>
      <c r="F8" s="210"/>
      <c r="G8" s="210"/>
      <c r="H8" s="210"/>
      <c r="I8" s="210"/>
      <c r="J8" s="218"/>
      <c r="K8" s="217" t="s">
        <v>11</v>
      </c>
      <c r="L8" s="210"/>
      <c r="M8" s="210"/>
      <c r="N8" s="210"/>
      <c r="O8" s="218"/>
      <c r="P8" s="95"/>
    </row>
    <row r="9" spans="1:16" ht="78.75" customHeight="1" x14ac:dyDescent="0.2">
      <c r="A9" s="212"/>
      <c r="B9" s="222"/>
      <c r="C9" s="220"/>
      <c r="D9" s="212"/>
      <c r="E9" s="96" t="s">
        <v>9</v>
      </c>
      <c r="F9" s="96" t="s">
        <v>29</v>
      </c>
      <c r="G9" s="84" t="s">
        <v>30</v>
      </c>
      <c r="H9" s="84" t="s">
        <v>114</v>
      </c>
      <c r="I9" s="84" t="s">
        <v>31</v>
      </c>
      <c r="J9" s="84" t="s">
        <v>32</v>
      </c>
      <c r="K9" s="84" t="s">
        <v>10</v>
      </c>
      <c r="L9" s="84" t="s">
        <v>30</v>
      </c>
      <c r="M9" s="84" t="s">
        <v>114</v>
      </c>
      <c r="N9" s="84" t="s">
        <v>31</v>
      </c>
      <c r="O9" s="84" t="s">
        <v>33</v>
      </c>
    </row>
    <row r="10" spans="1:16" x14ac:dyDescent="0.2">
      <c r="A10" s="97"/>
      <c r="B10" s="98"/>
      <c r="C10" s="99"/>
      <c r="D10" s="100"/>
      <c r="E10" s="101"/>
      <c r="F10" s="102"/>
      <c r="G10" s="103"/>
      <c r="H10" s="85"/>
      <c r="I10" s="103"/>
      <c r="J10" s="85"/>
      <c r="K10" s="103"/>
      <c r="L10" s="85"/>
      <c r="M10" s="103"/>
      <c r="N10" s="85"/>
      <c r="O10" s="104"/>
    </row>
    <row r="11" spans="1:16" s="42" customFormat="1" ht="25.5" x14ac:dyDescent="0.2">
      <c r="A11" s="36">
        <v>1</v>
      </c>
      <c r="B11" s="37" t="s">
        <v>148</v>
      </c>
      <c r="C11" s="38"/>
      <c r="D11" s="50"/>
      <c r="E11" s="39"/>
      <c r="F11" s="40"/>
      <c r="G11" s="41"/>
      <c r="H11" s="40"/>
      <c r="I11" s="41"/>
      <c r="J11" s="40"/>
      <c r="K11" s="41"/>
      <c r="L11" s="40"/>
      <c r="M11" s="41"/>
      <c r="N11" s="40"/>
      <c r="O11" s="40"/>
    </row>
    <row r="12" spans="1:16" s="42" customFormat="1" ht="51" x14ac:dyDescent="0.2">
      <c r="A12" s="196" t="s">
        <v>181</v>
      </c>
      <c r="B12" s="47" t="s">
        <v>133</v>
      </c>
      <c r="C12" s="48" t="s">
        <v>38</v>
      </c>
      <c r="D12" s="51">
        <v>443.5</v>
      </c>
      <c r="E12" s="65"/>
      <c r="F12" s="66"/>
      <c r="G12" s="24"/>
      <c r="H12" s="23"/>
      <c r="I12" s="24"/>
      <c r="J12" s="23"/>
      <c r="K12" s="24"/>
      <c r="L12" s="23"/>
      <c r="M12" s="24"/>
      <c r="N12" s="23"/>
      <c r="O12" s="23"/>
    </row>
    <row r="13" spans="1:16" s="42" customFormat="1" ht="51" x14ac:dyDescent="0.2">
      <c r="A13" s="43" t="s">
        <v>182</v>
      </c>
      <c r="B13" s="47" t="s">
        <v>177</v>
      </c>
      <c r="C13" s="48" t="s">
        <v>38</v>
      </c>
      <c r="D13" s="51">
        <v>86.5</v>
      </c>
      <c r="E13" s="65"/>
      <c r="F13" s="66"/>
      <c r="G13" s="24"/>
      <c r="H13" s="23"/>
      <c r="I13" s="24"/>
      <c r="J13" s="23"/>
      <c r="K13" s="24"/>
      <c r="L13" s="23"/>
      <c r="M13" s="24"/>
      <c r="N13" s="23"/>
      <c r="O13" s="23"/>
    </row>
    <row r="14" spans="1:16" s="42" customFormat="1" ht="63.75" x14ac:dyDescent="0.2">
      <c r="A14" s="43" t="s">
        <v>183</v>
      </c>
      <c r="B14" s="47" t="s">
        <v>134</v>
      </c>
      <c r="C14" s="48" t="s">
        <v>38</v>
      </c>
      <c r="D14" s="51">
        <v>160</v>
      </c>
      <c r="E14" s="65"/>
      <c r="F14" s="66"/>
      <c r="G14" s="24"/>
      <c r="H14" s="23"/>
      <c r="I14" s="24"/>
      <c r="J14" s="23"/>
      <c r="K14" s="24"/>
      <c r="L14" s="23"/>
      <c r="M14" s="24"/>
      <c r="N14" s="23"/>
      <c r="O14" s="23"/>
    </row>
    <row r="15" spans="1:16" s="42" customFormat="1" ht="63.75" x14ac:dyDescent="0.2">
      <c r="A15" s="43" t="s">
        <v>184</v>
      </c>
      <c r="B15" s="47" t="s">
        <v>135</v>
      </c>
      <c r="C15" s="48" t="s">
        <v>38</v>
      </c>
      <c r="D15" s="51">
        <v>4.2</v>
      </c>
      <c r="E15" s="65"/>
      <c r="F15" s="66"/>
      <c r="G15" s="24"/>
      <c r="H15" s="23"/>
      <c r="I15" s="24"/>
      <c r="J15" s="23"/>
      <c r="K15" s="24"/>
      <c r="L15" s="23"/>
      <c r="M15" s="24"/>
      <c r="N15" s="23"/>
      <c r="O15" s="23"/>
    </row>
    <row r="16" spans="1:16" s="42" customFormat="1" ht="63.75" x14ac:dyDescent="0.2">
      <c r="A16" s="43" t="s">
        <v>185</v>
      </c>
      <c r="B16" s="47" t="s">
        <v>40</v>
      </c>
      <c r="C16" s="48" t="s">
        <v>38</v>
      </c>
      <c r="D16" s="51">
        <v>361.5</v>
      </c>
      <c r="E16" s="71"/>
      <c r="F16" s="66"/>
      <c r="G16" s="24"/>
      <c r="H16" s="23"/>
      <c r="I16" s="24"/>
      <c r="J16" s="23"/>
      <c r="K16" s="24"/>
      <c r="L16" s="23"/>
      <c r="M16" s="24"/>
      <c r="N16" s="23"/>
      <c r="O16" s="23"/>
    </row>
    <row r="17" spans="1:19" s="42" customFormat="1" ht="25.5" x14ac:dyDescent="0.2">
      <c r="A17" s="43" t="s">
        <v>186</v>
      </c>
      <c r="B17" s="47" t="s">
        <v>42</v>
      </c>
      <c r="C17" s="48" t="s">
        <v>48</v>
      </c>
      <c r="D17" s="51">
        <v>130</v>
      </c>
      <c r="E17" s="72"/>
      <c r="F17" s="66"/>
      <c r="G17" s="24"/>
      <c r="H17" s="23"/>
      <c r="I17" s="24"/>
      <c r="J17" s="23"/>
      <c r="K17" s="24"/>
      <c r="L17" s="23"/>
      <c r="M17" s="24"/>
      <c r="N17" s="23"/>
      <c r="O17" s="23"/>
    </row>
    <row r="18" spans="1:19" s="42" customFormat="1" ht="14.25" x14ac:dyDescent="0.2">
      <c r="A18" s="43" t="s">
        <v>187</v>
      </c>
      <c r="B18" s="47" t="s">
        <v>43</v>
      </c>
      <c r="C18" s="48" t="s">
        <v>48</v>
      </c>
      <c r="D18" s="51">
        <v>246</v>
      </c>
      <c r="E18" s="72"/>
      <c r="F18" s="66"/>
      <c r="G18" s="24"/>
      <c r="H18" s="23"/>
      <c r="I18" s="24"/>
      <c r="J18" s="23"/>
      <c r="K18" s="24"/>
      <c r="L18" s="23"/>
      <c r="M18" s="24"/>
      <c r="N18" s="23"/>
      <c r="O18" s="23"/>
    </row>
    <row r="19" spans="1:19" s="42" customFormat="1" x14ac:dyDescent="0.2">
      <c r="A19" s="43" t="s">
        <v>188</v>
      </c>
      <c r="B19" s="47" t="s">
        <v>44</v>
      </c>
      <c r="C19" s="48" t="s">
        <v>38</v>
      </c>
      <c r="D19" s="51">
        <v>590</v>
      </c>
      <c r="E19" s="79"/>
      <c r="F19" s="66"/>
      <c r="G19" s="24"/>
      <c r="H19" s="23"/>
      <c r="I19" s="24"/>
      <c r="J19" s="23"/>
      <c r="K19" s="24"/>
      <c r="L19" s="23"/>
      <c r="M19" s="24"/>
      <c r="N19" s="23"/>
      <c r="O19" s="23"/>
    </row>
    <row r="20" spans="1:19" x14ac:dyDescent="0.2">
      <c r="A20" s="49" t="s">
        <v>189</v>
      </c>
      <c r="B20" s="46" t="s">
        <v>166</v>
      </c>
      <c r="C20" s="44" t="s">
        <v>38</v>
      </c>
      <c r="D20" s="68">
        <v>347</v>
      </c>
      <c r="E20" s="22"/>
      <c r="F20" s="23"/>
      <c r="G20" s="24"/>
      <c r="H20" s="23"/>
      <c r="I20" s="24"/>
      <c r="J20" s="23"/>
      <c r="K20" s="24"/>
      <c r="L20" s="23"/>
      <c r="M20" s="23"/>
      <c r="N20" s="23"/>
      <c r="O20" s="23"/>
      <c r="R20" s="88"/>
      <c r="S20" s="88"/>
    </row>
    <row r="21" spans="1:19" x14ac:dyDescent="0.2">
      <c r="A21" s="49" t="s">
        <v>190</v>
      </c>
      <c r="B21" s="105" t="s">
        <v>167</v>
      </c>
      <c r="C21" s="44" t="s">
        <v>38</v>
      </c>
      <c r="D21" s="68">
        <v>530</v>
      </c>
      <c r="E21" s="22"/>
      <c r="F21" s="23"/>
      <c r="G21" s="24"/>
      <c r="H21" s="23"/>
      <c r="I21" s="24"/>
      <c r="J21" s="23"/>
      <c r="K21" s="24"/>
      <c r="L21" s="23"/>
      <c r="M21" s="23"/>
      <c r="N21" s="23"/>
      <c r="O21" s="23"/>
      <c r="R21" s="88"/>
      <c r="S21" s="88"/>
    </row>
    <row r="22" spans="1:19" s="42" customFormat="1" ht="25.5" x14ac:dyDescent="0.2">
      <c r="A22" s="36">
        <v>2</v>
      </c>
      <c r="B22" s="37" t="s">
        <v>147</v>
      </c>
      <c r="C22" s="38"/>
      <c r="D22" s="74"/>
      <c r="E22" s="73"/>
      <c r="F22" s="66"/>
      <c r="G22" s="24"/>
      <c r="H22" s="40"/>
      <c r="I22" s="41"/>
      <c r="J22" s="23"/>
      <c r="K22" s="24"/>
      <c r="L22" s="23"/>
      <c r="M22" s="24"/>
      <c r="N22" s="23"/>
      <c r="O22" s="23"/>
    </row>
    <row r="23" spans="1:19" s="42" customFormat="1" ht="51" x14ac:dyDescent="0.2">
      <c r="A23" s="43" t="s">
        <v>191</v>
      </c>
      <c r="B23" s="80" t="s">
        <v>149</v>
      </c>
      <c r="C23" s="49" t="s">
        <v>38</v>
      </c>
      <c r="D23" s="51">
        <v>560.5</v>
      </c>
      <c r="E23" s="65"/>
      <c r="F23" s="66"/>
      <c r="G23" s="24"/>
      <c r="H23" s="23"/>
      <c r="I23" s="24"/>
      <c r="J23" s="23"/>
      <c r="K23" s="24"/>
      <c r="L23" s="23"/>
      <c r="M23" s="24"/>
      <c r="N23" s="23"/>
      <c r="O23" s="23"/>
    </row>
    <row r="24" spans="1:19" s="42" customFormat="1" ht="56.25" customHeight="1" x14ac:dyDescent="0.2">
      <c r="A24" s="43" t="s">
        <v>192</v>
      </c>
      <c r="B24" s="80" t="s">
        <v>150</v>
      </c>
      <c r="C24" s="49" t="s">
        <v>38</v>
      </c>
      <c r="D24" s="51">
        <v>160</v>
      </c>
      <c r="E24" s="65"/>
      <c r="F24" s="66"/>
      <c r="G24" s="24"/>
      <c r="H24" s="23"/>
      <c r="I24" s="24"/>
      <c r="J24" s="23"/>
      <c r="K24" s="24"/>
      <c r="L24" s="23"/>
      <c r="M24" s="24"/>
      <c r="N24" s="23"/>
      <c r="O24" s="23"/>
    </row>
    <row r="25" spans="1:19" s="42" customFormat="1" ht="25.5" x14ac:dyDescent="0.2">
      <c r="A25" s="43" t="s">
        <v>193</v>
      </c>
      <c r="B25" s="80" t="s">
        <v>136</v>
      </c>
      <c r="C25" s="49" t="s">
        <v>38</v>
      </c>
      <c r="D25" s="51">
        <v>180</v>
      </c>
      <c r="E25" s="65"/>
      <c r="F25" s="66"/>
      <c r="G25" s="24"/>
      <c r="H25" s="23"/>
      <c r="I25" s="24"/>
      <c r="J25" s="23"/>
      <c r="K25" s="24"/>
      <c r="L25" s="23"/>
      <c r="M25" s="24"/>
      <c r="N25" s="23"/>
      <c r="O25" s="23"/>
    </row>
    <row r="26" spans="1:19" s="42" customFormat="1" ht="89.25" x14ac:dyDescent="0.2">
      <c r="A26" s="189" t="s">
        <v>194</v>
      </c>
      <c r="B26" s="81" t="s">
        <v>178</v>
      </c>
      <c r="C26" s="190" t="s">
        <v>137</v>
      </c>
      <c r="D26" s="191">
        <v>4</v>
      </c>
      <c r="E26" s="65"/>
      <c r="F26" s="66"/>
      <c r="G26" s="24"/>
      <c r="H26" s="23"/>
      <c r="I26" s="24"/>
      <c r="J26" s="23"/>
      <c r="K26" s="24"/>
      <c r="L26" s="23"/>
      <c r="M26" s="24"/>
      <c r="N26" s="23"/>
      <c r="O26" s="23"/>
    </row>
    <row r="27" spans="1:19" s="42" customFormat="1" ht="88.5" customHeight="1" x14ac:dyDescent="0.2">
      <c r="A27" s="76" t="s">
        <v>195</v>
      </c>
      <c r="B27" s="81" t="s">
        <v>138</v>
      </c>
      <c r="C27" s="77" t="s">
        <v>137</v>
      </c>
      <c r="D27" s="78">
        <v>17</v>
      </c>
      <c r="E27" s="65"/>
      <c r="F27" s="66"/>
      <c r="G27" s="24"/>
      <c r="H27" s="23"/>
      <c r="I27" s="24"/>
      <c r="J27" s="23"/>
      <c r="K27" s="24"/>
      <c r="L27" s="23"/>
      <c r="M27" s="24"/>
      <c r="N27" s="23"/>
      <c r="O27" s="23"/>
    </row>
    <row r="28" spans="1:19" s="42" customFormat="1" ht="127.5" x14ac:dyDescent="0.2">
      <c r="A28" s="43" t="s">
        <v>196</v>
      </c>
      <c r="B28" s="80" t="s">
        <v>139</v>
      </c>
      <c r="C28" s="49" t="s">
        <v>20</v>
      </c>
      <c r="D28" s="75">
        <v>1</v>
      </c>
      <c r="E28" s="71"/>
      <c r="F28" s="66"/>
      <c r="G28" s="24"/>
      <c r="H28" s="23"/>
      <c r="I28" s="24"/>
      <c r="J28" s="23"/>
      <c r="K28" s="24"/>
      <c r="L28" s="23"/>
      <c r="M28" s="24"/>
      <c r="N28" s="23"/>
      <c r="O28" s="23"/>
    </row>
    <row r="29" spans="1:19" s="42" customFormat="1" ht="76.5" x14ac:dyDescent="0.2">
      <c r="A29" s="43" t="s">
        <v>197</v>
      </c>
      <c r="B29" s="47" t="s">
        <v>199</v>
      </c>
      <c r="C29" s="48" t="s">
        <v>20</v>
      </c>
      <c r="D29" s="51">
        <v>1</v>
      </c>
      <c r="E29" s="65"/>
      <c r="F29" s="66"/>
      <c r="G29" s="24"/>
      <c r="H29" s="23"/>
      <c r="I29" s="24"/>
      <c r="J29" s="23"/>
      <c r="K29" s="24"/>
      <c r="L29" s="23"/>
      <c r="M29" s="24"/>
      <c r="N29" s="23"/>
      <c r="O29" s="23"/>
    </row>
    <row r="30" spans="1:19" s="42" customFormat="1" ht="25.5" x14ac:dyDescent="0.2">
      <c r="A30" s="43"/>
      <c r="B30" s="82" t="s">
        <v>107</v>
      </c>
      <c r="C30" s="48" t="s">
        <v>20</v>
      </c>
      <c r="D30" s="51">
        <v>1</v>
      </c>
      <c r="E30" s="65"/>
      <c r="F30" s="66"/>
      <c r="G30" s="24"/>
      <c r="H30" s="23"/>
      <c r="I30" s="24"/>
      <c r="J30" s="23"/>
      <c r="K30" s="24"/>
      <c r="L30" s="23"/>
      <c r="M30" s="24"/>
      <c r="N30" s="23"/>
      <c r="O30" s="23"/>
    </row>
    <row r="31" spans="1:19" s="42" customFormat="1" ht="38.25" x14ac:dyDescent="0.2">
      <c r="A31" s="43"/>
      <c r="B31" s="82" t="s">
        <v>108</v>
      </c>
      <c r="C31" s="48" t="s">
        <v>20</v>
      </c>
      <c r="D31" s="51">
        <v>2</v>
      </c>
      <c r="E31" s="65"/>
      <c r="F31" s="66"/>
      <c r="G31" s="24"/>
      <c r="H31" s="23"/>
      <c r="I31" s="24"/>
      <c r="J31" s="23"/>
      <c r="K31" s="24"/>
      <c r="L31" s="23"/>
      <c r="M31" s="24"/>
      <c r="N31" s="23"/>
      <c r="O31" s="23"/>
    </row>
    <row r="32" spans="1:19" s="42" customFormat="1" x14ac:dyDescent="0.2">
      <c r="A32" s="43"/>
      <c r="B32" s="82" t="s">
        <v>89</v>
      </c>
      <c r="C32" s="48" t="s">
        <v>47</v>
      </c>
      <c r="D32" s="51">
        <v>2</v>
      </c>
      <c r="E32" s="65"/>
      <c r="F32" s="66"/>
      <c r="G32" s="24"/>
      <c r="H32" s="23"/>
      <c r="I32" s="24"/>
      <c r="J32" s="23"/>
      <c r="K32" s="24"/>
      <c r="L32" s="23"/>
      <c r="M32" s="24"/>
      <c r="N32" s="23"/>
      <c r="O32" s="23"/>
    </row>
    <row r="33" spans="1:15" s="42" customFormat="1" x14ac:dyDescent="0.2">
      <c r="A33" s="43"/>
      <c r="B33" s="82" t="s">
        <v>90</v>
      </c>
      <c r="C33" s="48" t="s">
        <v>47</v>
      </c>
      <c r="D33" s="51">
        <v>2</v>
      </c>
      <c r="E33" s="65"/>
      <c r="F33" s="66"/>
      <c r="G33" s="24"/>
      <c r="H33" s="23"/>
      <c r="I33" s="24"/>
      <c r="J33" s="23"/>
      <c r="K33" s="24"/>
      <c r="L33" s="23"/>
      <c r="M33" s="24"/>
      <c r="N33" s="23"/>
      <c r="O33" s="23"/>
    </row>
    <row r="34" spans="1:15" s="42" customFormat="1" ht="25.5" x14ac:dyDescent="0.2">
      <c r="A34" s="43"/>
      <c r="B34" s="82" t="s">
        <v>91</v>
      </c>
      <c r="C34" s="48" t="s">
        <v>47</v>
      </c>
      <c r="D34" s="51">
        <v>1</v>
      </c>
      <c r="E34" s="65"/>
      <c r="F34" s="66"/>
      <c r="G34" s="24"/>
      <c r="H34" s="23"/>
      <c r="I34" s="24"/>
      <c r="J34" s="23"/>
      <c r="K34" s="24"/>
      <c r="L34" s="23"/>
      <c r="M34" s="24"/>
      <c r="N34" s="23"/>
      <c r="O34" s="23"/>
    </row>
    <row r="35" spans="1:15" s="42" customFormat="1" ht="25.5" x14ac:dyDescent="0.2">
      <c r="A35" s="43"/>
      <c r="B35" s="82" t="s">
        <v>92</v>
      </c>
      <c r="C35" s="48" t="s">
        <v>47</v>
      </c>
      <c r="D35" s="51">
        <v>1</v>
      </c>
      <c r="E35" s="65"/>
      <c r="F35" s="66"/>
      <c r="G35" s="24"/>
      <c r="H35" s="23"/>
      <c r="I35" s="24"/>
      <c r="J35" s="23"/>
      <c r="K35" s="24"/>
      <c r="L35" s="23"/>
      <c r="M35" s="24"/>
      <c r="N35" s="23"/>
      <c r="O35" s="23"/>
    </row>
    <row r="36" spans="1:15" s="42" customFormat="1" x14ac:dyDescent="0.2">
      <c r="A36" s="43"/>
      <c r="B36" s="82" t="s">
        <v>93</v>
      </c>
      <c r="C36" s="48" t="s">
        <v>47</v>
      </c>
      <c r="D36" s="51">
        <v>2</v>
      </c>
      <c r="E36" s="65"/>
      <c r="F36" s="66"/>
      <c r="G36" s="24"/>
      <c r="H36" s="23"/>
      <c r="I36" s="24"/>
      <c r="J36" s="23"/>
      <c r="K36" s="24"/>
      <c r="L36" s="23"/>
      <c r="M36" s="24"/>
      <c r="N36" s="23"/>
      <c r="O36" s="23"/>
    </row>
    <row r="37" spans="1:15" s="42" customFormat="1" x14ac:dyDescent="0.2">
      <c r="A37" s="43"/>
      <c r="B37" s="82" t="s">
        <v>94</v>
      </c>
      <c r="C37" s="48" t="s">
        <v>20</v>
      </c>
      <c r="D37" s="51">
        <v>1</v>
      </c>
      <c r="E37" s="65"/>
      <c r="F37" s="66"/>
      <c r="G37" s="24"/>
      <c r="H37" s="23"/>
      <c r="I37" s="24"/>
      <c r="J37" s="23"/>
      <c r="K37" s="24"/>
      <c r="L37" s="23"/>
      <c r="M37" s="24"/>
      <c r="N37" s="23"/>
      <c r="O37" s="23"/>
    </row>
    <row r="38" spans="1:15" s="42" customFormat="1" x14ac:dyDescent="0.2">
      <c r="A38" s="43"/>
      <c r="B38" s="82" t="s">
        <v>95</v>
      </c>
      <c r="C38" s="48" t="s">
        <v>47</v>
      </c>
      <c r="D38" s="51">
        <v>1</v>
      </c>
      <c r="E38" s="65"/>
      <c r="F38" s="66"/>
      <c r="G38" s="24"/>
      <c r="H38" s="23"/>
      <c r="I38" s="24"/>
      <c r="J38" s="23"/>
      <c r="K38" s="24"/>
      <c r="L38" s="23"/>
      <c r="M38" s="24"/>
      <c r="N38" s="23"/>
      <c r="O38" s="23"/>
    </row>
    <row r="39" spans="1:15" s="42" customFormat="1" ht="25.5" x14ac:dyDescent="0.2">
      <c r="A39" s="43"/>
      <c r="B39" s="82" t="s">
        <v>96</v>
      </c>
      <c r="C39" s="48" t="s">
        <v>20</v>
      </c>
      <c r="D39" s="51">
        <v>1</v>
      </c>
      <c r="E39" s="65"/>
      <c r="F39" s="66"/>
      <c r="G39" s="24"/>
      <c r="H39" s="23"/>
      <c r="I39" s="24"/>
      <c r="J39" s="23"/>
      <c r="K39" s="24"/>
      <c r="L39" s="23"/>
      <c r="M39" s="24"/>
      <c r="N39" s="23"/>
      <c r="O39" s="23"/>
    </row>
    <row r="40" spans="1:15" s="42" customFormat="1" ht="25.5" x14ac:dyDescent="0.2">
      <c r="A40" s="43"/>
      <c r="B40" s="82" t="s">
        <v>97</v>
      </c>
      <c r="C40" s="48" t="s">
        <v>20</v>
      </c>
      <c r="D40" s="51">
        <v>2</v>
      </c>
      <c r="E40" s="65"/>
      <c r="F40" s="66"/>
      <c r="G40" s="24"/>
      <c r="H40" s="23"/>
      <c r="I40" s="24"/>
      <c r="J40" s="23"/>
      <c r="K40" s="24"/>
      <c r="L40" s="23"/>
      <c r="M40" s="24"/>
      <c r="N40" s="23"/>
      <c r="O40" s="23"/>
    </row>
    <row r="41" spans="1:15" s="42" customFormat="1" x14ac:dyDescent="0.2">
      <c r="A41" s="43"/>
      <c r="B41" s="82" t="s">
        <v>98</v>
      </c>
      <c r="C41" s="48" t="s">
        <v>47</v>
      </c>
      <c r="D41" s="51">
        <v>2</v>
      </c>
      <c r="E41" s="65"/>
      <c r="F41" s="66"/>
      <c r="G41" s="24"/>
      <c r="H41" s="23"/>
      <c r="I41" s="24"/>
      <c r="J41" s="23"/>
      <c r="K41" s="24"/>
      <c r="L41" s="23"/>
      <c r="M41" s="24"/>
      <c r="N41" s="23"/>
      <c r="O41" s="23"/>
    </row>
    <row r="42" spans="1:15" s="42" customFormat="1" x14ac:dyDescent="0.2">
      <c r="A42" s="43"/>
      <c r="B42" s="82" t="s">
        <v>99</v>
      </c>
      <c r="C42" s="48" t="s">
        <v>47</v>
      </c>
      <c r="D42" s="51">
        <v>2</v>
      </c>
      <c r="E42" s="65"/>
      <c r="F42" s="66"/>
      <c r="G42" s="24"/>
      <c r="H42" s="23"/>
      <c r="I42" s="24"/>
      <c r="J42" s="23"/>
      <c r="K42" s="24"/>
      <c r="L42" s="23"/>
      <c r="M42" s="24"/>
      <c r="N42" s="23"/>
      <c r="O42" s="23"/>
    </row>
    <row r="43" spans="1:15" s="42" customFormat="1" x14ac:dyDescent="0.2">
      <c r="A43" s="43"/>
      <c r="B43" s="82" t="s">
        <v>100</v>
      </c>
      <c r="C43" s="48" t="s">
        <v>47</v>
      </c>
      <c r="D43" s="51">
        <v>1</v>
      </c>
      <c r="E43" s="65"/>
      <c r="F43" s="66"/>
      <c r="G43" s="24"/>
      <c r="H43" s="23"/>
      <c r="I43" s="24"/>
      <c r="J43" s="23"/>
      <c r="K43" s="24"/>
      <c r="L43" s="23"/>
      <c r="M43" s="24"/>
      <c r="N43" s="23"/>
      <c r="O43" s="23"/>
    </row>
    <row r="44" spans="1:15" s="42" customFormat="1" x14ac:dyDescent="0.2">
      <c r="A44" s="43"/>
      <c r="B44" s="82" t="s">
        <v>101</v>
      </c>
      <c r="C44" s="48" t="s">
        <v>20</v>
      </c>
      <c r="D44" s="51">
        <v>1</v>
      </c>
      <c r="E44" s="65"/>
      <c r="F44" s="66"/>
      <c r="G44" s="24"/>
      <c r="H44" s="23"/>
      <c r="I44" s="24"/>
      <c r="J44" s="23"/>
      <c r="K44" s="24"/>
      <c r="L44" s="23"/>
      <c r="M44" s="24"/>
      <c r="N44" s="23"/>
      <c r="O44" s="23"/>
    </row>
    <row r="45" spans="1:15" s="42" customFormat="1" x14ac:dyDescent="0.2">
      <c r="A45" s="43"/>
      <c r="B45" s="82" t="s">
        <v>102</v>
      </c>
      <c r="C45" s="48" t="s">
        <v>20</v>
      </c>
      <c r="D45" s="51">
        <v>1</v>
      </c>
      <c r="E45" s="65"/>
      <c r="F45" s="66"/>
      <c r="G45" s="24"/>
      <c r="H45" s="23"/>
      <c r="I45" s="24"/>
      <c r="J45" s="23"/>
      <c r="K45" s="24"/>
      <c r="L45" s="23"/>
      <c r="M45" s="24"/>
      <c r="N45" s="23"/>
      <c r="O45" s="23"/>
    </row>
    <row r="46" spans="1:15" s="42" customFormat="1" x14ac:dyDescent="0.2">
      <c r="A46" s="43"/>
      <c r="B46" s="82" t="s">
        <v>103</v>
      </c>
      <c r="C46" s="48" t="s">
        <v>47</v>
      </c>
      <c r="D46" s="51">
        <v>2</v>
      </c>
      <c r="E46" s="65"/>
      <c r="F46" s="66"/>
      <c r="G46" s="24"/>
      <c r="H46" s="23"/>
      <c r="I46" s="24"/>
      <c r="J46" s="23"/>
      <c r="K46" s="24"/>
      <c r="L46" s="23"/>
      <c r="M46" s="24"/>
      <c r="N46" s="23"/>
      <c r="O46" s="23"/>
    </row>
    <row r="47" spans="1:15" s="42" customFormat="1" x14ac:dyDescent="0.2">
      <c r="A47" s="43"/>
      <c r="B47" s="82" t="s">
        <v>104</v>
      </c>
      <c r="C47" s="48" t="s">
        <v>20</v>
      </c>
      <c r="D47" s="51">
        <v>1</v>
      </c>
      <c r="E47" s="65"/>
      <c r="F47" s="66"/>
      <c r="G47" s="24"/>
      <c r="H47" s="23"/>
      <c r="I47" s="24"/>
      <c r="J47" s="23"/>
      <c r="K47" s="24"/>
      <c r="L47" s="23"/>
      <c r="M47" s="24"/>
      <c r="N47" s="23"/>
      <c r="O47" s="23"/>
    </row>
    <row r="48" spans="1:15" s="42" customFormat="1" x14ac:dyDescent="0.2">
      <c r="A48" s="43"/>
      <c r="B48" s="82" t="s">
        <v>105</v>
      </c>
      <c r="C48" s="48" t="s">
        <v>20</v>
      </c>
      <c r="D48" s="51">
        <v>1</v>
      </c>
      <c r="E48" s="65"/>
      <c r="F48" s="66"/>
      <c r="G48" s="24"/>
      <c r="H48" s="23"/>
      <c r="I48" s="24"/>
      <c r="J48" s="23"/>
      <c r="K48" s="24"/>
      <c r="L48" s="23"/>
      <c r="M48" s="24"/>
      <c r="N48" s="23"/>
      <c r="O48" s="23"/>
    </row>
    <row r="49" spans="1:15" s="42" customFormat="1" x14ac:dyDescent="0.2">
      <c r="A49" s="43"/>
      <c r="B49" s="82" t="s">
        <v>106</v>
      </c>
      <c r="C49" s="48" t="s">
        <v>137</v>
      </c>
      <c r="D49" s="51">
        <v>1</v>
      </c>
      <c r="E49" s="65"/>
      <c r="F49" s="66"/>
      <c r="G49" s="24"/>
      <c r="H49" s="23"/>
      <c r="I49" s="24"/>
      <c r="J49" s="23"/>
      <c r="K49" s="24"/>
      <c r="L49" s="23"/>
      <c r="M49" s="24"/>
      <c r="N49" s="23"/>
      <c r="O49" s="23"/>
    </row>
    <row r="50" spans="1:15" s="42" customFormat="1" x14ac:dyDescent="0.2">
      <c r="A50" s="43" t="s">
        <v>198</v>
      </c>
      <c r="B50" s="82" t="s">
        <v>212</v>
      </c>
      <c r="C50" s="48" t="s">
        <v>20</v>
      </c>
      <c r="D50" s="51">
        <v>1</v>
      </c>
      <c r="E50" s="65"/>
      <c r="F50" s="66"/>
      <c r="G50" s="24"/>
      <c r="H50" s="23"/>
      <c r="I50" s="24"/>
      <c r="J50" s="23"/>
      <c r="K50" s="24"/>
      <c r="L50" s="23"/>
      <c r="M50" s="24"/>
      <c r="N50" s="23"/>
      <c r="O50" s="23"/>
    </row>
    <row r="51" spans="1:15" s="42" customFormat="1" ht="51" x14ac:dyDescent="0.2">
      <c r="A51" s="43">
        <v>17</v>
      </c>
      <c r="B51" s="47" t="s">
        <v>45</v>
      </c>
      <c r="C51" s="49" t="s">
        <v>39</v>
      </c>
      <c r="D51" s="51">
        <v>54</v>
      </c>
      <c r="E51" s="65"/>
      <c r="F51" s="66"/>
      <c r="G51" s="24"/>
      <c r="H51" s="23"/>
      <c r="I51" s="24"/>
      <c r="J51" s="23"/>
      <c r="K51" s="24"/>
      <c r="L51" s="23"/>
      <c r="M51" s="24"/>
      <c r="N51" s="23"/>
      <c r="O51" s="23"/>
    </row>
    <row r="52" spans="1:15" s="42" customFormat="1" ht="63.75" x14ac:dyDescent="0.2">
      <c r="A52" s="43">
        <v>18</v>
      </c>
      <c r="B52" s="47" t="s">
        <v>46</v>
      </c>
      <c r="C52" s="49" t="s">
        <v>39</v>
      </c>
      <c r="D52" s="51">
        <v>45</v>
      </c>
      <c r="E52" s="65"/>
      <c r="F52" s="66"/>
      <c r="G52" s="24"/>
      <c r="H52" s="23"/>
      <c r="I52" s="24"/>
      <c r="J52" s="23"/>
      <c r="K52" s="24"/>
      <c r="L52" s="23"/>
      <c r="M52" s="24"/>
      <c r="N52" s="23"/>
      <c r="O52" s="23"/>
    </row>
    <row r="53" spans="1:15" s="42" customFormat="1" x14ac:dyDescent="0.2">
      <c r="A53" s="36">
        <v>3</v>
      </c>
      <c r="B53" s="37" t="s">
        <v>161</v>
      </c>
      <c r="C53" s="38"/>
      <c r="D53" s="74"/>
      <c r="E53" s="73"/>
      <c r="F53" s="66"/>
      <c r="G53" s="24"/>
      <c r="H53" s="40"/>
      <c r="I53" s="41"/>
      <c r="J53" s="23"/>
      <c r="K53" s="24"/>
      <c r="L53" s="23"/>
      <c r="M53" s="24"/>
      <c r="N53" s="23"/>
      <c r="O53" s="23"/>
    </row>
    <row r="54" spans="1:15" s="57" customFormat="1" ht="25.5" x14ac:dyDescent="0.2">
      <c r="A54" s="43" t="s">
        <v>200</v>
      </c>
      <c r="B54" s="46" t="s">
        <v>160</v>
      </c>
      <c r="C54" s="43" t="s">
        <v>38</v>
      </c>
      <c r="D54" s="121">
        <v>383</v>
      </c>
      <c r="E54" s="122"/>
      <c r="F54" s="123"/>
      <c r="G54" s="124"/>
      <c r="H54" s="125"/>
      <c r="I54" s="124"/>
      <c r="J54" s="125"/>
      <c r="K54" s="124"/>
      <c r="L54" s="125"/>
      <c r="M54" s="124"/>
      <c r="N54" s="125"/>
      <c r="O54" s="125"/>
    </row>
    <row r="55" spans="1:15" s="42" customFormat="1" x14ac:dyDescent="0.2">
      <c r="A55" s="43" t="s">
        <v>179</v>
      </c>
      <c r="B55" s="47" t="s">
        <v>44</v>
      </c>
      <c r="C55" s="48" t="s">
        <v>39</v>
      </c>
      <c r="D55" s="51">
        <v>7</v>
      </c>
      <c r="E55" s="79"/>
      <c r="F55" s="66"/>
      <c r="G55" s="24"/>
      <c r="H55" s="23"/>
      <c r="I55" s="24"/>
      <c r="J55" s="23"/>
      <c r="K55" s="24"/>
      <c r="L55" s="23"/>
      <c r="M55" s="24"/>
      <c r="N55" s="23"/>
      <c r="O55" s="23"/>
    </row>
    <row r="56" spans="1:15" s="42" customFormat="1" ht="25.5" x14ac:dyDescent="0.2">
      <c r="A56" s="43" t="s">
        <v>201</v>
      </c>
      <c r="B56" s="80" t="s">
        <v>162</v>
      </c>
      <c r="C56" s="49" t="s">
        <v>163</v>
      </c>
      <c r="D56" s="51">
        <v>6</v>
      </c>
      <c r="E56" s="65"/>
      <c r="F56" s="66"/>
      <c r="G56" s="24"/>
      <c r="H56" s="23"/>
      <c r="I56" s="24"/>
      <c r="J56" s="23"/>
      <c r="K56" s="24"/>
      <c r="L56" s="23"/>
      <c r="M56" s="24"/>
      <c r="N56" s="23"/>
      <c r="O56" s="23"/>
    </row>
    <row r="57" spans="1:15" s="42" customFormat="1" ht="121.5" customHeight="1" x14ac:dyDescent="0.2">
      <c r="A57" s="76" t="s">
        <v>202</v>
      </c>
      <c r="B57" s="126" t="s">
        <v>158</v>
      </c>
      <c r="C57" s="127" t="s">
        <v>159</v>
      </c>
      <c r="D57" s="128">
        <v>1</v>
      </c>
      <c r="E57" s="129"/>
      <c r="F57" s="75"/>
      <c r="G57" s="130"/>
      <c r="H57" s="131"/>
      <c r="I57" s="130"/>
      <c r="J57" s="131"/>
      <c r="K57" s="130"/>
      <c r="L57" s="131"/>
      <c r="M57" s="130"/>
      <c r="N57" s="131"/>
      <c r="O57" s="131"/>
    </row>
    <row r="58" spans="1:15" s="42" customFormat="1" ht="25.5" x14ac:dyDescent="0.2">
      <c r="A58" s="43" t="s">
        <v>203</v>
      </c>
      <c r="B58" s="45" t="s">
        <v>164</v>
      </c>
      <c r="C58" s="49" t="s">
        <v>165</v>
      </c>
      <c r="D58" s="75">
        <v>1</v>
      </c>
      <c r="E58" s="71"/>
      <c r="F58" s="66"/>
      <c r="G58" s="24"/>
      <c r="H58" s="23"/>
      <c r="I58" s="24"/>
      <c r="J58" s="23"/>
      <c r="K58" s="24"/>
      <c r="L58" s="23"/>
      <c r="M58" s="24"/>
      <c r="N58" s="23"/>
      <c r="O58" s="23"/>
    </row>
    <row r="59" spans="1:15" s="42" customFormat="1" x14ac:dyDescent="0.2">
      <c r="A59" s="36">
        <v>4</v>
      </c>
      <c r="B59" s="37" t="s">
        <v>146</v>
      </c>
      <c r="C59" s="38"/>
      <c r="D59" s="74"/>
      <c r="E59" s="73"/>
      <c r="F59" s="66"/>
      <c r="G59" s="24"/>
      <c r="H59" s="40"/>
      <c r="I59" s="41"/>
      <c r="J59" s="23"/>
      <c r="K59" s="24"/>
      <c r="L59" s="23"/>
      <c r="M59" s="24"/>
      <c r="N59" s="23"/>
      <c r="O59" s="23"/>
    </row>
    <row r="60" spans="1:15" s="42" customFormat="1" ht="14.25" x14ac:dyDescent="0.2">
      <c r="A60" s="43" t="s">
        <v>204</v>
      </c>
      <c r="B60" s="47" t="s">
        <v>151</v>
      </c>
      <c r="C60" s="48" t="s">
        <v>145</v>
      </c>
      <c r="D60" s="51">
        <v>49</v>
      </c>
      <c r="E60" s="65"/>
      <c r="F60" s="66"/>
      <c r="G60" s="24"/>
      <c r="H60" s="23"/>
      <c r="I60" s="24"/>
      <c r="J60" s="23"/>
      <c r="K60" s="24"/>
      <c r="L60" s="23"/>
      <c r="M60" s="24"/>
      <c r="N60" s="23"/>
      <c r="O60" s="23"/>
    </row>
    <row r="61" spans="1:15" s="42" customFormat="1" ht="25.5" x14ac:dyDescent="0.2">
      <c r="A61" s="43" t="s">
        <v>205</v>
      </c>
      <c r="B61" s="47" t="s">
        <v>168</v>
      </c>
      <c r="C61" s="48" t="s">
        <v>145</v>
      </c>
      <c r="D61" s="51">
        <f>D60</f>
        <v>49</v>
      </c>
      <c r="E61" s="65"/>
      <c r="F61" s="66"/>
      <c r="G61" s="24"/>
      <c r="H61" s="23"/>
      <c r="I61" s="24"/>
      <c r="J61" s="23"/>
      <c r="K61" s="24"/>
      <c r="L61" s="23"/>
      <c r="M61" s="24"/>
      <c r="N61" s="23"/>
      <c r="O61" s="23"/>
    </row>
    <row r="62" spans="1:15" s="42" customFormat="1" ht="14.25" x14ac:dyDescent="0.2">
      <c r="A62" s="43" t="s">
        <v>206</v>
      </c>
      <c r="B62" s="47" t="s">
        <v>152</v>
      </c>
      <c r="C62" s="48" t="s">
        <v>145</v>
      </c>
      <c r="D62" s="51">
        <v>350</v>
      </c>
      <c r="E62" s="71"/>
      <c r="F62" s="66"/>
      <c r="G62" s="24"/>
      <c r="H62" s="23"/>
      <c r="I62" s="24"/>
      <c r="J62" s="23"/>
      <c r="K62" s="24"/>
      <c r="L62" s="23"/>
      <c r="M62" s="24"/>
      <c r="N62" s="23"/>
      <c r="O62" s="23"/>
    </row>
    <row r="63" spans="1:15" s="42" customFormat="1" ht="14.25" x14ac:dyDescent="0.2">
      <c r="A63" s="43" t="s">
        <v>207</v>
      </c>
      <c r="B63" s="47" t="s">
        <v>153</v>
      </c>
      <c r="C63" s="48" t="s">
        <v>145</v>
      </c>
      <c r="D63" s="51">
        <f>D62</f>
        <v>350</v>
      </c>
      <c r="E63" s="71"/>
      <c r="F63" s="66"/>
      <c r="G63" s="24"/>
      <c r="H63" s="23"/>
      <c r="I63" s="24"/>
      <c r="J63" s="23"/>
      <c r="K63" s="24"/>
      <c r="L63" s="23"/>
      <c r="M63" s="24"/>
      <c r="N63" s="23"/>
      <c r="O63" s="23"/>
    </row>
    <row r="64" spans="1:15" s="42" customFormat="1" ht="14.25" x14ac:dyDescent="0.2">
      <c r="A64" s="43" t="s">
        <v>208</v>
      </c>
      <c r="B64" s="47" t="s">
        <v>154</v>
      </c>
      <c r="C64" s="48" t="s">
        <v>145</v>
      </c>
      <c r="D64" s="51">
        <v>246</v>
      </c>
      <c r="E64" s="71"/>
      <c r="F64" s="66"/>
      <c r="G64" s="24"/>
      <c r="H64" s="23"/>
      <c r="I64" s="24"/>
      <c r="J64" s="23"/>
      <c r="K64" s="24"/>
      <c r="L64" s="23"/>
      <c r="M64" s="24"/>
      <c r="N64" s="23"/>
      <c r="O64" s="23"/>
    </row>
    <row r="65" spans="1:15" s="42" customFormat="1" ht="14.25" x14ac:dyDescent="0.2">
      <c r="A65" s="43" t="s">
        <v>209</v>
      </c>
      <c r="B65" s="47" t="s">
        <v>155</v>
      </c>
      <c r="C65" s="48" t="s">
        <v>145</v>
      </c>
      <c r="D65" s="51">
        <v>446</v>
      </c>
      <c r="E65" s="71"/>
      <c r="F65" s="66"/>
      <c r="G65" s="24"/>
      <c r="H65" s="23"/>
      <c r="I65" s="24"/>
      <c r="J65" s="23"/>
      <c r="K65" s="24"/>
      <c r="L65" s="23"/>
      <c r="M65" s="24"/>
      <c r="N65" s="23"/>
      <c r="O65" s="23"/>
    </row>
    <row r="66" spans="1:15" s="42" customFormat="1" ht="14.25" x14ac:dyDescent="0.2">
      <c r="A66" s="43" t="s">
        <v>210</v>
      </c>
      <c r="B66" s="47" t="s">
        <v>156</v>
      </c>
      <c r="C66" s="48" t="s">
        <v>145</v>
      </c>
      <c r="D66" s="51">
        <v>193</v>
      </c>
      <c r="E66" s="71"/>
      <c r="F66" s="66"/>
      <c r="G66" s="24"/>
      <c r="H66" s="23"/>
      <c r="I66" s="24"/>
      <c r="J66" s="23"/>
      <c r="K66" s="24"/>
      <c r="L66" s="23"/>
      <c r="M66" s="24"/>
      <c r="N66" s="23"/>
      <c r="O66" s="23"/>
    </row>
    <row r="67" spans="1:15" s="42" customFormat="1" ht="38.25" x14ac:dyDescent="0.2">
      <c r="A67" s="43" t="s">
        <v>211</v>
      </c>
      <c r="B67" s="47" t="s">
        <v>157</v>
      </c>
      <c r="C67" s="48" t="s">
        <v>145</v>
      </c>
      <c r="D67" s="51">
        <f>D66</f>
        <v>193</v>
      </c>
      <c r="E67" s="71"/>
      <c r="F67" s="66"/>
      <c r="G67" s="24"/>
      <c r="H67" s="23"/>
      <c r="I67" s="24"/>
      <c r="J67" s="23"/>
      <c r="K67" s="24"/>
      <c r="L67" s="23"/>
      <c r="M67" s="24"/>
      <c r="N67" s="23"/>
      <c r="O67" s="23"/>
    </row>
    <row r="68" spans="1:15" s="114" customFormat="1" x14ac:dyDescent="0.2">
      <c r="A68" s="106"/>
      <c r="B68" s="107"/>
      <c r="C68" s="108"/>
      <c r="D68" s="109"/>
      <c r="E68" s="110"/>
      <c r="F68" s="86"/>
      <c r="G68" s="111"/>
      <c r="H68" s="86"/>
      <c r="I68" s="111"/>
      <c r="J68" s="86"/>
      <c r="K68" s="112"/>
      <c r="L68" s="113"/>
      <c r="M68" s="112"/>
      <c r="N68" s="113"/>
      <c r="O68" s="113"/>
    </row>
    <row r="69" spans="1:15" x14ac:dyDescent="0.2">
      <c r="J69" s="115" t="s">
        <v>115</v>
      </c>
      <c r="K69" s="116">
        <f>SUM(K12:K68)</f>
        <v>0</v>
      </c>
      <c r="L69" s="116">
        <f>SUM(L12:L68)</f>
        <v>0</v>
      </c>
      <c r="M69" s="116">
        <f>SUM(M12:M68)</f>
        <v>0</v>
      </c>
      <c r="N69" s="116">
        <f>SUM(N12:N68)</f>
        <v>0</v>
      </c>
      <c r="O69" s="116">
        <f>SUM(O12:O68)</f>
        <v>0</v>
      </c>
    </row>
    <row r="70" spans="1:15" x14ac:dyDescent="0.2">
      <c r="A70" s="117" t="s">
        <v>116</v>
      </c>
      <c r="G70" s="87"/>
      <c r="H70" s="87"/>
      <c r="I70" s="87"/>
      <c r="J70" s="87"/>
      <c r="K70" s="87"/>
      <c r="L70" s="87"/>
      <c r="M70" s="87"/>
      <c r="N70" s="87"/>
    </row>
    <row r="71" spans="1:15" x14ac:dyDescent="0.2">
      <c r="A71" s="117" t="s">
        <v>117</v>
      </c>
      <c r="G71" s="87"/>
      <c r="H71" s="87"/>
      <c r="I71" s="87"/>
      <c r="J71" s="87"/>
      <c r="K71" s="87"/>
      <c r="L71" s="87"/>
      <c r="M71" s="87"/>
      <c r="N71" s="87"/>
    </row>
    <row r="72" spans="1:15" x14ac:dyDescent="0.2">
      <c r="A72" s="117" t="s">
        <v>118</v>
      </c>
      <c r="G72" s="87"/>
      <c r="H72" s="87"/>
      <c r="I72" s="87"/>
      <c r="J72" s="87"/>
      <c r="K72" s="87"/>
      <c r="L72" s="87"/>
      <c r="M72" s="87"/>
      <c r="N72" s="87"/>
    </row>
    <row r="73" spans="1:15" x14ac:dyDescent="0.2">
      <c r="A73" s="118" t="s">
        <v>119</v>
      </c>
      <c r="E73" s="119"/>
      <c r="G73" s="87"/>
      <c r="H73" s="87"/>
      <c r="I73" s="87"/>
      <c r="J73" s="87"/>
      <c r="K73" s="87"/>
      <c r="L73" s="87"/>
      <c r="M73" s="87"/>
      <c r="N73" s="87"/>
    </row>
    <row r="74" spans="1:15" x14ac:dyDescent="0.2">
      <c r="A74" s="120" t="s">
        <v>120</v>
      </c>
      <c r="G74" s="87"/>
      <c r="H74" s="87"/>
      <c r="I74" s="87"/>
      <c r="J74" s="87"/>
      <c r="K74" s="87"/>
      <c r="L74" s="87"/>
      <c r="M74" s="87"/>
      <c r="N74" s="87"/>
    </row>
    <row r="75" spans="1:15" x14ac:dyDescent="0.2">
      <c r="A75" s="120" t="s">
        <v>121</v>
      </c>
      <c r="G75" s="87"/>
      <c r="H75" s="87"/>
      <c r="I75" s="87"/>
      <c r="J75" s="87"/>
      <c r="K75" s="87"/>
      <c r="L75" s="87"/>
      <c r="M75" s="87"/>
      <c r="N75" s="87"/>
    </row>
    <row r="76" spans="1:15" x14ac:dyDescent="0.2">
      <c r="A76" s="119" t="s">
        <v>122</v>
      </c>
    </row>
    <row r="77" spans="1:15" x14ac:dyDescent="0.2">
      <c r="A77" s="188" t="s">
        <v>176</v>
      </c>
    </row>
    <row r="80" spans="1:15" x14ac:dyDescent="0.2">
      <c r="B80" s="17" t="s">
        <v>128</v>
      </c>
      <c r="J80" s="215" t="s">
        <v>129</v>
      </c>
      <c r="K80" s="216"/>
      <c r="L80" s="216"/>
      <c r="M80" s="216"/>
    </row>
    <row r="83" spans="2:2" x14ac:dyDescent="0.2">
      <c r="B83" s="187"/>
    </row>
  </sheetData>
  <mergeCells count="7">
    <mergeCell ref="J80:M80"/>
    <mergeCell ref="K8:O8"/>
    <mergeCell ref="E8:J8"/>
    <mergeCell ref="A8:A9"/>
    <mergeCell ref="C8:C9"/>
    <mergeCell ref="D8:D9"/>
    <mergeCell ref="B8:B9"/>
  </mergeCells>
  <phoneticPr fontId="1" type="noConversion"/>
  <pageMargins left="0.39370078740157483" right="0.35433070866141736" top="1.0236220472440944" bottom="0.39370078740157483" header="0.51181102362204722" footer="0.15748031496062992"/>
  <pageSetup paperSize="9" scale="93" orientation="landscape" horizontalDpi="1200" verticalDpi="1200" r:id="rId1"/>
  <headerFooter alignWithMargins="0">
    <oddHeader>&amp;C&amp;12LOKĀLĀ TĀME Nr. 1-1&amp;UPAŠTECES KANALIZĀCIJA UN SPIEDIENA KANALIZĀCIJA PĒRNAVAS UN OSTAS
 IELĀ, SALACGRĪVĀ</oddHeader>
    <oddFooter>&amp;C&amp;8&amp;P</oddFooter>
  </headerFooter>
  <rowBreaks count="1" manualBreakCount="1">
    <brk id="50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P48"/>
  <sheetViews>
    <sheetView view="pageLayout" topLeftCell="A31" zoomScaleNormal="100" zoomScaleSheetLayoutView="100" workbookViewId="0">
      <selection activeCell="L34" sqref="L34"/>
    </sheetView>
  </sheetViews>
  <sheetFormatPr defaultRowHeight="12.75" x14ac:dyDescent="0.2"/>
  <cols>
    <col min="1" max="1" width="7.7109375" style="90" customWidth="1"/>
    <col min="2" max="2" width="39.42578125" style="17" customWidth="1"/>
    <col min="3" max="3" width="5.42578125" style="92" customWidth="1"/>
    <col min="4" max="4" width="7.7109375" style="90" customWidth="1"/>
    <col min="5" max="5" width="6.28515625" style="90" customWidth="1"/>
    <col min="6" max="6" width="6.5703125" style="91" customWidth="1"/>
    <col min="7" max="7" width="6.42578125" style="83" customWidth="1"/>
    <col min="8" max="8" width="6.85546875" style="83" customWidth="1"/>
    <col min="9" max="9" width="6.28515625" style="83" customWidth="1"/>
    <col min="10" max="10" width="6.5703125" style="83" customWidth="1"/>
    <col min="11" max="14" width="8.42578125" style="83" customWidth="1"/>
    <col min="15" max="15" width="9.42578125" style="87" customWidth="1"/>
    <col min="16" max="16384" width="9.140625" style="87"/>
  </cols>
  <sheetData>
    <row r="1" spans="1:16" ht="14.25" x14ac:dyDescent="0.2">
      <c r="A1" s="89" t="s">
        <v>1</v>
      </c>
      <c r="C1" s="25" t="s">
        <v>143</v>
      </c>
    </row>
    <row r="2" spans="1:16" ht="15" x14ac:dyDescent="0.2">
      <c r="A2" s="89" t="s">
        <v>2</v>
      </c>
      <c r="C2" s="18" t="s">
        <v>171</v>
      </c>
    </row>
    <row r="3" spans="1:16" ht="15" x14ac:dyDescent="0.2">
      <c r="A3" s="89"/>
      <c r="C3" s="18"/>
    </row>
    <row r="4" spans="1:16" ht="15" x14ac:dyDescent="0.2">
      <c r="A4" s="89" t="s">
        <v>3</v>
      </c>
      <c r="C4" s="18" t="s">
        <v>123</v>
      </c>
    </row>
    <row r="5" spans="1:16" ht="14.25" x14ac:dyDescent="0.2">
      <c r="A5" s="89" t="s">
        <v>4</v>
      </c>
      <c r="C5" s="19"/>
    </row>
    <row r="6" spans="1:16" ht="14.25" x14ac:dyDescent="0.2">
      <c r="A6" s="89" t="s">
        <v>125</v>
      </c>
      <c r="N6" s="93" t="s">
        <v>28</v>
      </c>
      <c r="O6" s="94">
        <f>O36</f>
        <v>0</v>
      </c>
    </row>
    <row r="7" spans="1:16" ht="14.25" x14ac:dyDescent="0.2">
      <c r="A7" s="89" t="s">
        <v>124</v>
      </c>
    </row>
    <row r="8" spans="1:16" ht="20.25" customHeight="1" x14ac:dyDescent="0.2">
      <c r="A8" s="211" t="s">
        <v>5</v>
      </c>
      <c r="B8" s="221" t="s">
        <v>113</v>
      </c>
      <c r="C8" s="219" t="s">
        <v>6</v>
      </c>
      <c r="D8" s="211" t="s">
        <v>7</v>
      </c>
      <c r="E8" s="210" t="s">
        <v>8</v>
      </c>
      <c r="F8" s="210"/>
      <c r="G8" s="210"/>
      <c r="H8" s="210"/>
      <c r="I8" s="210"/>
      <c r="J8" s="218"/>
      <c r="K8" s="217" t="s">
        <v>11</v>
      </c>
      <c r="L8" s="210"/>
      <c r="M8" s="210"/>
      <c r="N8" s="210"/>
      <c r="O8" s="218"/>
      <c r="P8" s="95"/>
    </row>
    <row r="9" spans="1:16" ht="78.75" customHeight="1" x14ac:dyDescent="0.2">
      <c r="A9" s="212"/>
      <c r="B9" s="222"/>
      <c r="C9" s="220"/>
      <c r="D9" s="212"/>
      <c r="E9" s="96" t="s">
        <v>9</v>
      </c>
      <c r="F9" s="96" t="s">
        <v>29</v>
      </c>
      <c r="G9" s="84" t="s">
        <v>30</v>
      </c>
      <c r="H9" s="84" t="s">
        <v>114</v>
      </c>
      <c r="I9" s="84" t="s">
        <v>31</v>
      </c>
      <c r="J9" s="84" t="s">
        <v>32</v>
      </c>
      <c r="K9" s="84" t="s">
        <v>10</v>
      </c>
      <c r="L9" s="84" t="s">
        <v>30</v>
      </c>
      <c r="M9" s="84" t="s">
        <v>114</v>
      </c>
      <c r="N9" s="84" t="s">
        <v>31</v>
      </c>
      <c r="O9" s="84" t="s">
        <v>33</v>
      </c>
    </row>
    <row r="10" spans="1:16" x14ac:dyDescent="0.2">
      <c r="A10" s="132"/>
      <c r="B10" s="133"/>
      <c r="C10" s="134"/>
      <c r="D10" s="135"/>
      <c r="E10" s="101"/>
      <c r="F10" s="102"/>
      <c r="G10" s="103"/>
      <c r="H10" s="85"/>
      <c r="I10" s="103"/>
      <c r="J10" s="85"/>
      <c r="K10" s="103"/>
      <c r="L10" s="85"/>
      <c r="M10" s="103"/>
      <c r="N10" s="85"/>
      <c r="O10" s="104"/>
    </row>
    <row r="11" spans="1:16" s="144" customFormat="1" x14ac:dyDescent="0.2">
      <c r="A11" s="136">
        <v>1</v>
      </c>
      <c r="B11" s="137" t="s">
        <v>87</v>
      </c>
      <c r="C11" s="138"/>
      <c r="D11" s="136"/>
      <c r="E11" s="139"/>
      <c r="F11" s="140"/>
      <c r="G11" s="141"/>
      <c r="H11" s="142"/>
      <c r="I11" s="141"/>
      <c r="J11" s="142"/>
      <c r="K11" s="141"/>
      <c r="L11" s="142"/>
      <c r="M11" s="141"/>
      <c r="N11" s="142"/>
      <c r="O11" s="143"/>
    </row>
    <row r="12" spans="1:16" s="42" customFormat="1" ht="25.5" x14ac:dyDescent="0.2">
      <c r="A12" s="58" t="s">
        <v>49</v>
      </c>
      <c r="B12" s="45" t="s">
        <v>142</v>
      </c>
      <c r="C12" s="44" t="s">
        <v>38</v>
      </c>
      <c r="D12" s="68">
        <v>8</v>
      </c>
      <c r="E12" s="64"/>
      <c r="F12" s="66"/>
      <c r="G12" s="24"/>
      <c r="H12" s="23"/>
      <c r="I12" s="24"/>
      <c r="J12" s="23"/>
      <c r="K12" s="24"/>
      <c r="L12" s="23"/>
      <c r="M12" s="24"/>
      <c r="N12" s="23"/>
      <c r="O12" s="23"/>
    </row>
    <row r="13" spans="1:16" s="42" customFormat="1" ht="25.5" x14ac:dyDescent="0.2">
      <c r="A13" s="58" t="s">
        <v>50</v>
      </c>
      <c r="B13" s="45" t="s">
        <v>69</v>
      </c>
      <c r="C13" s="44" t="s">
        <v>38</v>
      </c>
      <c r="D13" s="68">
        <v>8</v>
      </c>
      <c r="E13" s="64"/>
      <c r="F13" s="66"/>
      <c r="G13" s="24"/>
      <c r="H13" s="23"/>
      <c r="I13" s="24"/>
      <c r="J13" s="23"/>
      <c r="K13" s="24"/>
      <c r="L13" s="23"/>
      <c r="M13" s="24"/>
      <c r="N13" s="23"/>
      <c r="O13" s="23"/>
    </row>
    <row r="14" spans="1:16" s="42" customFormat="1" ht="25.5" x14ac:dyDescent="0.2">
      <c r="A14" s="58" t="s">
        <v>51</v>
      </c>
      <c r="B14" s="45" t="s">
        <v>70</v>
      </c>
      <c r="C14" s="44" t="s">
        <v>38</v>
      </c>
      <c r="D14" s="68">
        <v>2</v>
      </c>
      <c r="E14" s="64"/>
      <c r="F14" s="66"/>
      <c r="G14" s="24"/>
      <c r="H14" s="23"/>
      <c r="I14" s="24"/>
      <c r="J14" s="23"/>
      <c r="K14" s="24"/>
      <c r="L14" s="23"/>
      <c r="M14" s="24"/>
      <c r="N14" s="23"/>
      <c r="O14" s="23"/>
    </row>
    <row r="15" spans="1:16" s="42" customFormat="1" x14ac:dyDescent="0.2">
      <c r="A15" s="58" t="s">
        <v>52</v>
      </c>
      <c r="B15" s="45" t="s">
        <v>71</v>
      </c>
      <c r="C15" s="44" t="s">
        <v>38</v>
      </c>
      <c r="D15" s="68">
        <v>8</v>
      </c>
      <c r="E15" s="64"/>
      <c r="F15" s="66"/>
      <c r="G15" s="24"/>
      <c r="H15" s="23"/>
      <c r="I15" s="24"/>
      <c r="J15" s="23"/>
      <c r="K15" s="24"/>
      <c r="L15" s="23"/>
      <c r="M15" s="24"/>
      <c r="N15" s="23"/>
      <c r="O15" s="23"/>
    </row>
    <row r="16" spans="1:16" s="42" customFormat="1" x14ac:dyDescent="0.2">
      <c r="A16" s="58" t="s">
        <v>53</v>
      </c>
      <c r="B16" s="45" t="s">
        <v>72</v>
      </c>
      <c r="C16" s="44" t="s">
        <v>38</v>
      </c>
      <c r="D16" s="68">
        <v>4</v>
      </c>
      <c r="E16" s="64"/>
      <c r="F16" s="66"/>
      <c r="G16" s="24"/>
      <c r="H16" s="23"/>
      <c r="I16" s="24"/>
      <c r="J16" s="23"/>
      <c r="K16" s="24"/>
      <c r="L16" s="23"/>
      <c r="M16" s="24"/>
      <c r="N16" s="23"/>
      <c r="O16" s="23"/>
    </row>
    <row r="17" spans="1:15" s="42" customFormat="1" ht="25.5" x14ac:dyDescent="0.2">
      <c r="A17" s="58" t="s">
        <v>54</v>
      </c>
      <c r="B17" s="45" t="s">
        <v>73</v>
      </c>
      <c r="C17" s="44" t="s">
        <v>47</v>
      </c>
      <c r="D17" s="145">
        <v>2</v>
      </c>
      <c r="E17" s="64"/>
      <c r="F17" s="66"/>
      <c r="G17" s="24"/>
      <c r="H17" s="23"/>
      <c r="I17" s="24"/>
      <c r="J17" s="23"/>
      <c r="K17" s="24"/>
      <c r="L17" s="23"/>
      <c r="M17" s="24"/>
      <c r="N17" s="23"/>
      <c r="O17" s="23"/>
    </row>
    <row r="18" spans="1:15" s="42" customFormat="1" x14ac:dyDescent="0.2">
      <c r="A18" s="58" t="s">
        <v>55</v>
      </c>
      <c r="B18" s="59" t="s">
        <v>74</v>
      </c>
      <c r="C18" s="44" t="s">
        <v>20</v>
      </c>
      <c r="D18" s="145">
        <v>1</v>
      </c>
      <c r="E18" s="64"/>
      <c r="F18" s="66"/>
      <c r="G18" s="24"/>
      <c r="H18" s="23"/>
      <c r="I18" s="24"/>
      <c r="J18" s="23"/>
      <c r="K18" s="24"/>
      <c r="L18" s="23"/>
      <c r="M18" s="24"/>
      <c r="N18" s="23"/>
      <c r="O18" s="23"/>
    </row>
    <row r="19" spans="1:15" s="42" customFormat="1" x14ac:dyDescent="0.2">
      <c r="A19" s="58" t="s">
        <v>56</v>
      </c>
      <c r="B19" s="59" t="s">
        <v>75</v>
      </c>
      <c r="C19" s="44" t="s">
        <v>20</v>
      </c>
      <c r="D19" s="145">
        <v>1</v>
      </c>
      <c r="E19" s="64"/>
      <c r="F19" s="66"/>
      <c r="G19" s="24"/>
      <c r="H19" s="23"/>
      <c r="I19" s="24"/>
      <c r="J19" s="23"/>
      <c r="K19" s="24"/>
      <c r="L19" s="23"/>
      <c r="M19" s="24"/>
      <c r="N19" s="23"/>
      <c r="O19" s="23"/>
    </row>
    <row r="20" spans="1:15" s="42" customFormat="1" ht="25.5" x14ac:dyDescent="0.2">
      <c r="A20" s="58" t="s">
        <v>57</v>
      </c>
      <c r="B20" s="59" t="s">
        <v>76</v>
      </c>
      <c r="C20" s="60" t="s">
        <v>41</v>
      </c>
      <c r="D20" s="68">
        <v>2</v>
      </c>
      <c r="E20" s="22"/>
      <c r="F20" s="66"/>
      <c r="G20" s="24"/>
      <c r="H20" s="23"/>
      <c r="I20" s="24"/>
      <c r="J20" s="23"/>
      <c r="K20" s="24"/>
      <c r="L20" s="23"/>
      <c r="M20" s="24"/>
      <c r="N20" s="23"/>
      <c r="O20" s="23"/>
    </row>
    <row r="21" spans="1:15" s="42" customFormat="1" ht="38.25" x14ac:dyDescent="0.2">
      <c r="A21" s="58" t="s">
        <v>58</v>
      </c>
      <c r="B21" s="80" t="s">
        <v>175</v>
      </c>
      <c r="C21" s="60" t="s">
        <v>47</v>
      </c>
      <c r="D21" s="68">
        <v>1</v>
      </c>
      <c r="E21" s="22"/>
      <c r="F21" s="66"/>
      <c r="G21" s="24"/>
      <c r="H21" s="23"/>
      <c r="I21" s="24"/>
      <c r="J21" s="23"/>
      <c r="K21" s="24"/>
      <c r="L21" s="23"/>
      <c r="M21" s="24"/>
      <c r="N21" s="23"/>
      <c r="O21" s="23"/>
    </row>
    <row r="22" spans="1:15" s="57" customFormat="1" x14ac:dyDescent="0.2">
      <c r="A22" s="61">
        <v>2</v>
      </c>
      <c r="B22" s="62" t="s">
        <v>88</v>
      </c>
      <c r="C22" s="63"/>
      <c r="D22" s="146"/>
      <c r="E22" s="54"/>
      <c r="F22" s="66"/>
      <c r="G22" s="24"/>
      <c r="H22" s="55"/>
      <c r="I22" s="56"/>
      <c r="J22" s="23"/>
      <c r="K22" s="24"/>
      <c r="L22" s="23"/>
      <c r="M22" s="24"/>
      <c r="N22" s="23"/>
      <c r="O22" s="23"/>
    </row>
    <row r="23" spans="1:15" s="42" customFormat="1" x14ac:dyDescent="0.2">
      <c r="A23" s="147" t="s">
        <v>59</v>
      </c>
      <c r="B23" s="45" t="s">
        <v>77</v>
      </c>
      <c r="C23" s="44" t="s">
        <v>38</v>
      </c>
      <c r="D23" s="68">
        <v>14</v>
      </c>
      <c r="E23" s="65"/>
      <c r="F23" s="66"/>
      <c r="G23" s="24"/>
      <c r="H23" s="23"/>
      <c r="I23" s="24"/>
      <c r="J23" s="23"/>
      <c r="K23" s="24"/>
      <c r="L23" s="23"/>
      <c r="M23" s="24"/>
      <c r="N23" s="23"/>
      <c r="O23" s="23"/>
    </row>
    <row r="24" spans="1:15" s="42" customFormat="1" x14ac:dyDescent="0.2">
      <c r="A24" s="147" t="s">
        <v>60</v>
      </c>
      <c r="B24" s="45" t="s">
        <v>78</v>
      </c>
      <c r="C24" s="44" t="s">
        <v>47</v>
      </c>
      <c r="D24" s="145">
        <v>2</v>
      </c>
      <c r="E24" s="65"/>
      <c r="F24" s="66"/>
      <c r="G24" s="24"/>
      <c r="H24" s="23"/>
      <c r="I24" s="24"/>
      <c r="J24" s="23"/>
      <c r="K24" s="24"/>
      <c r="L24" s="23"/>
      <c r="M24" s="24"/>
      <c r="N24" s="23"/>
      <c r="O24" s="23"/>
    </row>
    <row r="25" spans="1:15" s="42" customFormat="1" x14ac:dyDescent="0.2">
      <c r="A25" s="147" t="s">
        <v>61</v>
      </c>
      <c r="B25" s="45" t="s">
        <v>79</v>
      </c>
      <c r="C25" s="44" t="s">
        <v>38</v>
      </c>
      <c r="D25" s="68">
        <v>10</v>
      </c>
      <c r="E25" s="65"/>
      <c r="F25" s="66"/>
      <c r="G25" s="24"/>
      <c r="H25" s="23"/>
      <c r="I25" s="24"/>
      <c r="J25" s="23"/>
      <c r="K25" s="24"/>
      <c r="L25" s="23"/>
      <c r="M25" s="24"/>
      <c r="N25" s="23"/>
      <c r="O25" s="23"/>
    </row>
    <row r="26" spans="1:15" s="42" customFormat="1" x14ac:dyDescent="0.2">
      <c r="A26" s="147" t="s">
        <v>62</v>
      </c>
      <c r="B26" s="45" t="s">
        <v>80</v>
      </c>
      <c r="C26" s="44" t="s">
        <v>20</v>
      </c>
      <c r="D26" s="145">
        <v>1</v>
      </c>
      <c r="E26" s="65"/>
      <c r="F26" s="66"/>
      <c r="G26" s="24"/>
      <c r="H26" s="23"/>
      <c r="I26" s="24"/>
      <c r="J26" s="23"/>
      <c r="K26" s="24"/>
      <c r="L26" s="23"/>
      <c r="M26" s="24"/>
      <c r="N26" s="23"/>
      <c r="O26" s="23"/>
    </row>
    <row r="27" spans="1:15" s="42" customFormat="1" x14ac:dyDescent="0.2">
      <c r="A27" s="147" t="s">
        <v>63</v>
      </c>
      <c r="B27" s="45" t="s">
        <v>81</v>
      </c>
      <c r="C27" s="44" t="s">
        <v>47</v>
      </c>
      <c r="D27" s="145">
        <v>1</v>
      </c>
      <c r="E27" s="65"/>
      <c r="F27" s="66"/>
      <c r="G27" s="24"/>
      <c r="H27" s="23"/>
      <c r="I27" s="24"/>
      <c r="J27" s="23"/>
      <c r="K27" s="24"/>
      <c r="L27" s="23"/>
      <c r="M27" s="24"/>
      <c r="N27" s="23"/>
      <c r="O27" s="23"/>
    </row>
    <row r="28" spans="1:15" s="42" customFormat="1" ht="38.25" x14ac:dyDescent="0.2">
      <c r="A28" s="147" t="s">
        <v>64</v>
      </c>
      <c r="B28" s="45" t="s">
        <v>82</v>
      </c>
      <c r="C28" s="44" t="s">
        <v>20</v>
      </c>
      <c r="D28" s="145">
        <v>1</v>
      </c>
      <c r="E28" s="65"/>
      <c r="F28" s="66"/>
      <c r="G28" s="24"/>
      <c r="H28" s="23"/>
      <c r="I28" s="24"/>
      <c r="J28" s="23"/>
      <c r="K28" s="24"/>
      <c r="L28" s="23"/>
      <c r="M28" s="24"/>
      <c r="N28" s="23"/>
      <c r="O28" s="23"/>
    </row>
    <row r="29" spans="1:15" s="42" customFormat="1" ht="25.5" x14ac:dyDescent="0.2">
      <c r="A29" s="147" t="s">
        <v>65</v>
      </c>
      <c r="B29" s="45" t="s">
        <v>83</v>
      </c>
      <c r="C29" s="44" t="s">
        <v>38</v>
      </c>
      <c r="D29" s="68">
        <v>8</v>
      </c>
      <c r="E29" s="65"/>
      <c r="F29" s="66"/>
      <c r="G29" s="24"/>
      <c r="H29" s="23"/>
      <c r="I29" s="24"/>
      <c r="J29" s="23"/>
      <c r="K29" s="24"/>
      <c r="L29" s="23"/>
      <c r="M29" s="24"/>
      <c r="N29" s="23"/>
      <c r="O29" s="23"/>
    </row>
    <row r="30" spans="1:15" s="42" customFormat="1" x14ac:dyDescent="0.2">
      <c r="A30" s="147" t="s">
        <v>66</v>
      </c>
      <c r="B30" s="45" t="s">
        <v>84</v>
      </c>
      <c r="C30" s="44" t="s">
        <v>47</v>
      </c>
      <c r="D30" s="145">
        <v>1</v>
      </c>
      <c r="E30" s="65"/>
      <c r="F30" s="66"/>
      <c r="G30" s="24"/>
      <c r="H30" s="23"/>
      <c r="I30" s="24"/>
      <c r="J30" s="23"/>
      <c r="K30" s="24"/>
      <c r="L30" s="23"/>
      <c r="M30" s="24"/>
      <c r="N30" s="23"/>
      <c r="O30" s="23"/>
    </row>
    <row r="31" spans="1:15" s="42" customFormat="1" x14ac:dyDescent="0.2">
      <c r="A31" s="147" t="s">
        <v>67</v>
      </c>
      <c r="B31" s="45" t="s">
        <v>85</v>
      </c>
      <c r="C31" s="44" t="s">
        <v>47</v>
      </c>
      <c r="D31" s="145">
        <v>1</v>
      </c>
      <c r="E31" s="65"/>
      <c r="F31" s="66"/>
      <c r="G31" s="24"/>
      <c r="H31" s="23"/>
      <c r="I31" s="24"/>
      <c r="J31" s="23"/>
      <c r="K31" s="24"/>
      <c r="L31" s="23"/>
      <c r="M31" s="24"/>
      <c r="N31" s="23"/>
      <c r="O31" s="23"/>
    </row>
    <row r="32" spans="1:15" s="42" customFormat="1" x14ac:dyDescent="0.2">
      <c r="A32" s="147" t="s">
        <v>68</v>
      </c>
      <c r="B32" s="45" t="s">
        <v>86</v>
      </c>
      <c r="C32" s="44" t="s">
        <v>20</v>
      </c>
      <c r="D32" s="145">
        <v>1</v>
      </c>
      <c r="E32" s="65"/>
      <c r="F32" s="66"/>
      <c r="G32" s="24"/>
      <c r="H32" s="23"/>
      <c r="I32" s="24"/>
      <c r="J32" s="23"/>
      <c r="K32" s="24"/>
      <c r="L32" s="23"/>
      <c r="M32" s="24"/>
      <c r="N32" s="23"/>
      <c r="O32" s="23"/>
    </row>
    <row r="33" spans="1:15" s="42" customFormat="1" x14ac:dyDescent="0.2">
      <c r="A33" s="38">
        <v>3</v>
      </c>
      <c r="B33" s="37" t="s">
        <v>109</v>
      </c>
      <c r="C33" s="43"/>
      <c r="D33" s="52"/>
      <c r="E33" s="22"/>
      <c r="F33" s="23"/>
      <c r="G33" s="24"/>
      <c r="H33" s="23"/>
      <c r="I33" s="24"/>
      <c r="J33" s="23"/>
      <c r="K33" s="24"/>
      <c r="L33" s="23"/>
      <c r="M33" s="24"/>
      <c r="N33" s="23"/>
      <c r="O33" s="23"/>
    </row>
    <row r="34" spans="1:15" s="42" customFormat="1" ht="63.75" x14ac:dyDescent="0.2">
      <c r="A34" s="44">
        <v>3.1</v>
      </c>
      <c r="B34" s="46" t="s">
        <v>174</v>
      </c>
      <c r="C34" s="43" t="s">
        <v>20</v>
      </c>
      <c r="D34" s="53">
        <v>1</v>
      </c>
      <c r="E34" s="22"/>
      <c r="F34" s="23"/>
      <c r="G34" s="24"/>
      <c r="H34" s="148"/>
      <c r="I34" s="149"/>
      <c r="J34" s="148"/>
      <c r="K34" s="24"/>
      <c r="L34" s="23"/>
      <c r="M34" s="24"/>
      <c r="N34" s="23"/>
      <c r="O34" s="23"/>
    </row>
    <row r="35" spans="1:15" s="114" customFormat="1" ht="25.5" x14ac:dyDescent="0.2">
      <c r="A35" s="192" t="s">
        <v>179</v>
      </c>
      <c r="B35" s="193" t="s">
        <v>180</v>
      </c>
      <c r="C35" s="194" t="s">
        <v>20</v>
      </c>
      <c r="D35" s="195">
        <v>1</v>
      </c>
      <c r="E35" s="110"/>
      <c r="F35" s="86"/>
      <c r="G35" s="111"/>
      <c r="H35" s="86"/>
      <c r="I35" s="111"/>
      <c r="J35" s="86"/>
      <c r="K35" s="112"/>
      <c r="L35" s="113"/>
      <c r="M35" s="112"/>
      <c r="N35" s="113"/>
      <c r="O35" s="113"/>
    </row>
    <row r="36" spans="1:15" x14ac:dyDescent="0.2">
      <c r="J36" s="115" t="s">
        <v>115</v>
      </c>
      <c r="K36" s="116">
        <f>SUM(K12:K35)</f>
        <v>0</v>
      </c>
      <c r="L36" s="116">
        <f t="shared" ref="L36:O36" si="0">SUM(L12:L35)</f>
        <v>0</v>
      </c>
      <c r="M36" s="116">
        <f t="shared" si="0"/>
        <v>0</v>
      </c>
      <c r="N36" s="116">
        <f t="shared" si="0"/>
        <v>0</v>
      </c>
      <c r="O36" s="116">
        <f t="shared" si="0"/>
        <v>0</v>
      </c>
    </row>
    <row r="37" spans="1:15" x14ac:dyDescent="0.2">
      <c r="A37" s="117" t="s">
        <v>116</v>
      </c>
      <c r="G37" s="87"/>
      <c r="H37" s="87"/>
      <c r="I37" s="87"/>
      <c r="J37" s="87"/>
      <c r="K37" s="87"/>
      <c r="L37" s="87"/>
      <c r="M37" s="87"/>
      <c r="N37" s="87"/>
    </row>
    <row r="38" spans="1:15" x14ac:dyDescent="0.2">
      <c r="A38" s="117" t="s">
        <v>117</v>
      </c>
      <c r="G38" s="87"/>
      <c r="H38" s="87"/>
      <c r="I38" s="87"/>
      <c r="J38" s="87"/>
      <c r="K38" s="87"/>
      <c r="L38" s="87"/>
      <c r="M38" s="87"/>
      <c r="N38" s="87"/>
    </row>
    <row r="39" spans="1:15" x14ac:dyDescent="0.2">
      <c r="A39" s="117" t="s">
        <v>118</v>
      </c>
      <c r="G39" s="87"/>
      <c r="H39" s="87"/>
      <c r="I39" s="87"/>
      <c r="J39" s="87"/>
      <c r="K39" s="87"/>
      <c r="L39" s="87"/>
      <c r="M39" s="87"/>
      <c r="N39" s="87"/>
    </row>
    <row r="40" spans="1:15" x14ac:dyDescent="0.2">
      <c r="A40" s="118" t="s">
        <v>119</v>
      </c>
      <c r="E40" s="119"/>
      <c r="G40" s="87"/>
      <c r="H40" s="87"/>
      <c r="I40" s="87"/>
      <c r="J40" s="87"/>
      <c r="K40" s="87"/>
      <c r="L40" s="87"/>
      <c r="M40" s="87"/>
      <c r="N40" s="87"/>
    </row>
    <row r="41" spans="1:15" x14ac:dyDescent="0.2">
      <c r="A41" s="120" t="s">
        <v>120</v>
      </c>
      <c r="G41" s="87"/>
      <c r="H41" s="87"/>
      <c r="I41" s="87"/>
      <c r="J41" s="87"/>
      <c r="K41" s="87"/>
      <c r="L41" s="87"/>
      <c r="M41" s="87"/>
      <c r="N41" s="87"/>
    </row>
    <row r="42" spans="1:15" x14ac:dyDescent="0.2">
      <c r="A42" s="120" t="s">
        <v>121</v>
      </c>
      <c r="G42" s="87"/>
      <c r="H42" s="87"/>
      <c r="I42" s="87"/>
      <c r="J42" s="87"/>
      <c r="K42" s="87"/>
      <c r="L42" s="87"/>
      <c r="M42" s="87"/>
      <c r="N42" s="87"/>
    </row>
    <row r="43" spans="1:15" x14ac:dyDescent="0.2">
      <c r="A43" s="119" t="s">
        <v>122</v>
      </c>
    </row>
    <row r="48" spans="1:15" x14ac:dyDescent="0.2">
      <c r="B48" s="17" t="s">
        <v>127</v>
      </c>
      <c r="I48" s="215" t="s">
        <v>126</v>
      </c>
      <c r="J48" s="223"/>
      <c r="K48" s="223"/>
      <c r="L48" s="223"/>
      <c r="M48" s="223"/>
    </row>
  </sheetData>
  <mergeCells count="7">
    <mergeCell ref="I48:M48"/>
    <mergeCell ref="K8:O8"/>
    <mergeCell ref="A8:A9"/>
    <mergeCell ref="B8:B9"/>
    <mergeCell ref="C8:C9"/>
    <mergeCell ref="D8:D9"/>
    <mergeCell ref="E8:J8"/>
  </mergeCells>
  <pageMargins left="0.39370078740157483" right="0.35433070866141736" top="1.0236220472440944" bottom="0.39370078740157483" header="0.51181102362204722" footer="0.15748031496062992"/>
  <pageSetup paperSize="9" scale="99" orientation="landscape" horizontalDpi="1200" verticalDpi="1200" r:id="rId1"/>
  <headerFooter alignWithMargins="0">
    <oddHeader>&amp;C&amp;12LOKĀLĀ TĀME Nr. 2
&amp;U,4kV PĒCUZSKAITES ELEKTROTĪKLI KSS OSTAS IELĀ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8</vt:i4>
      </vt:variant>
    </vt:vector>
  </HeadingPairs>
  <TitlesOfParts>
    <vt:vector size="12" baseType="lpstr">
      <vt:lpstr>KOPT</vt:lpstr>
      <vt:lpstr>KOPSk</vt:lpstr>
      <vt:lpstr>Pernavas</vt:lpstr>
      <vt:lpstr>ELTkss-2</vt:lpstr>
      <vt:lpstr>'ELTkss-2'!Drukas_apgabals</vt:lpstr>
      <vt:lpstr>KOPSk!Drukas_apgabals</vt:lpstr>
      <vt:lpstr>KOPT!Drukas_apgabals</vt:lpstr>
      <vt:lpstr>Pernavas!Drukas_apgabals</vt:lpstr>
      <vt:lpstr>'ELTkss-2'!Drukāt_virsrakstus</vt:lpstr>
      <vt:lpstr>KOPSk!Drukāt_virsrakstus</vt:lpstr>
      <vt:lpstr>KOPT!Drukāt_virsrakstus</vt:lpstr>
      <vt:lpstr>Pernavas!Drukāt_virsrakstus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Inga Ann</cp:lastModifiedBy>
  <cp:lastPrinted>2020-03-17T13:32:32Z</cp:lastPrinted>
  <dcterms:created xsi:type="dcterms:W3CDTF">1999-12-06T13:05:42Z</dcterms:created>
  <dcterms:modified xsi:type="dcterms:W3CDTF">2020-04-30T12:58:58Z</dcterms:modified>
</cp:coreProperties>
</file>