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285" yWindow="135" windowWidth="10185" windowHeight="8475" tabRatio="963" activeTab="9"/>
  </bookViews>
  <sheets>
    <sheet name="KOPT" sheetId="153" r:id="rId1"/>
    <sheet name="KOPS" sheetId="150" r:id="rId2"/>
    <sheet name="BO" sheetId="149" r:id="rId3"/>
    <sheet name="Ū1" sheetId="154" r:id="rId4"/>
    <sheet name="K1" sheetId="155" r:id="rId5"/>
    <sheet name="NAI" sheetId="156" r:id="rId6"/>
    <sheet name="SPK" sheetId="157" r:id="rId7"/>
    <sheet name="CD" sheetId="158" r:id="rId8"/>
    <sheet name="Ž" sheetId="159" r:id="rId9"/>
    <sheet name="ELT" sheetId="160" r:id="rId10"/>
  </sheets>
  <definedNames>
    <definedName name="_xlnm.Print_Area" localSheetId="2">BO!$A$1:$O$20</definedName>
    <definedName name="_xlnm.Print_Area" localSheetId="7">CD!$A$1:$O$29</definedName>
    <definedName name="_xlnm.Print_Area" localSheetId="9">ELT!$A$1:$O$44</definedName>
    <definedName name="_xlnm.Print_Area" localSheetId="4">'K1'!$A$1:$O$105</definedName>
    <definedName name="_xlnm.Print_Area" localSheetId="1">KOPS!$A$1:$H$32</definedName>
    <definedName name="_xlnm.Print_Area" localSheetId="0">KOPT!$A$1:$D$25</definedName>
    <definedName name="_xlnm.Print_Area" localSheetId="5">NAI!$A$1:$O$124</definedName>
    <definedName name="_xlnm.Print_Area" localSheetId="6">SPK!$A$1:$O$75</definedName>
    <definedName name="_xlnm.Print_Area" localSheetId="3">Ū1!$A$1:$O$129</definedName>
    <definedName name="_xlnm.Print_Area" localSheetId="8">Ž!$A$1:$O$31</definedName>
    <definedName name="_xlnm.Print_Titles" localSheetId="2">BO!$7:$9</definedName>
    <definedName name="_xlnm.Print_Titles" localSheetId="7">CD!$7:$9</definedName>
    <definedName name="_xlnm.Print_Titles" localSheetId="9">ELT!$7:$9</definedName>
    <definedName name="_xlnm.Print_Titles" localSheetId="4">'K1'!$7:$9</definedName>
    <definedName name="_xlnm.Print_Titles" localSheetId="1">KOPS!$8:$11</definedName>
    <definedName name="_xlnm.Print_Titles" localSheetId="0">KOPT!$7:$10</definedName>
    <definedName name="_xlnm.Print_Titles" localSheetId="5">NAI!$7:$9</definedName>
    <definedName name="_xlnm.Print_Titles" localSheetId="6">SPK!$7:$9</definedName>
    <definedName name="_xlnm.Print_Titles" localSheetId="3">Ū1!$7:$9</definedName>
    <definedName name="_xlnm.Print_Titles" localSheetId="8">Ž!$7:$9</definedName>
  </definedNames>
  <calcPr calcId="124519"/>
</workbook>
</file>

<file path=xl/calcChain.xml><?xml version="1.0" encoding="utf-8"?>
<calcChain xmlns="http://schemas.openxmlformats.org/spreadsheetml/2006/main">
  <c r="D19" i="157"/>
  <c r="D56" l="1"/>
  <c r="D82" i="156" l="1"/>
  <c r="D73"/>
  <c r="D66"/>
  <c r="D57"/>
  <c r="D41"/>
  <c r="D50" l="1"/>
  <c r="D23" l="1"/>
  <c r="D94" l="1"/>
  <c r="D93" i="155"/>
  <c r="D94" s="1"/>
  <c r="D78"/>
  <c r="D75"/>
  <c r="D63"/>
  <c r="D104" i="154"/>
  <c r="D105" s="1"/>
  <c r="D95" i="156" l="1"/>
  <c r="D117" i="154" l="1"/>
  <c r="D118" s="1"/>
  <c r="D103"/>
  <c r="D100"/>
  <c r="D86"/>
</calcChain>
</file>

<file path=xl/sharedStrings.xml><?xml version="1.0" encoding="utf-8"?>
<sst xmlns="http://schemas.openxmlformats.org/spreadsheetml/2006/main" count="1539" uniqueCount="645">
  <si>
    <t>KOPĀ</t>
  </si>
  <si>
    <t>Būves nosaukums:</t>
  </si>
  <si>
    <t>Objekta nosaukums:</t>
  </si>
  <si>
    <t>Objekta adrese:</t>
  </si>
  <si>
    <t>Pasūtījuma Nr.</t>
  </si>
  <si>
    <t>Nr.p.k.</t>
  </si>
  <si>
    <t>Darba nosaukums</t>
  </si>
  <si>
    <t>Mērvienība</t>
  </si>
  <si>
    <t>Daudzums</t>
  </si>
  <si>
    <t>Vienības izmaksas</t>
  </si>
  <si>
    <t>Laika norma (c/h)</t>
  </si>
  <si>
    <t>Darbietilpība (c/h)</t>
  </si>
  <si>
    <t>Kopā uz visu apjomu</t>
  </si>
  <si>
    <t>Kopējā darbietilpība, c/st</t>
  </si>
  <si>
    <t>Kods, tāmes Nr.</t>
  </si>
  <si>
    <t>Darba veids vai konstruktīvā elementa nosaukums</t>
  </si>
  <si>
    <t>Tai skaitā</t>
  </si>
  <si>
    <t>Kopā</t>
  </si>
  <si>
    <t>PAVISAM KOPĀ</t>
  </si>
  <si>
    <t>Tiešās izmaksas kopā</t>
  </si>
  <si>
    <t>Būves adrese:</t>
  </si>
  <si>
    <t>Objekta Nr.</t>
  </si>
  <si>
    <t>Objekta nosaukums</t>
  </si>
  <si>
    <t>PAVISAM BŪVNIECĪBAS IZMAKSAS</t>
  </si>
  <si>
    <t>Sastādīja</t>
  </si>
  <si>
    <t>Pārbaudīja</t>
  </si>
  <si>
    <t>kpl.</t>
  </si>
  <si>
    <t>Peļņa 5%</t>
  </si>
  <si>
    <t>t.sk. darba aizsardzībai</t>
  </si>
  <si>
    <t>Virsizdevumi 10%</t>
  </si>
  <si>
    <t>PVN 21%</t>
  </si>
  <si>
    <t>Darba devēja sociālais nodoklis 23,59%</t>
  </si>
  <si>
    <r>
      <t>Objekta izmaksas (</t>
    </r>
    <r>
      <rPr>
        <i/>
        <sz val="10"/>
        <rFont val="Arial"/>
        <family val="2"/>
        <charset val="186"/>
      </rPr>
      <t>euro</t>
    </r>
    <r>
      <rPr>
        <sz val="10"/>
        <rFont val="Arial"/>
        <family val="2"/>
      </rPr>
      <t xml:space="preserve">) </t>
    </r>
  </si>
  <si>
    <r>
      <t xml:space="preserve">Par kopējo summu, </t>
    </r>
    <r>
      <rPr>
        <i/>
        <sz val="11"/>
        <rFont val="Arial"/>
        <family val="2"/>
        <charset val="186"/>
      </rPr>
      <t>euro</t>
    </r>
  </si>
  <si>
    <r>
      <t>Tāmes izmaksas (</t>
    </r>
    <r>
      <rPr>
        <i/>
        <sz val="10"/>
        <rFont val="Arial"/>
        <family val="2"/>
        <charset val="186"/>
      </rPr>
      <t>euro)</t>
    </r>
  </si>
  <si>
    <r>
      <t>Darba alga (</t>
    </r>
    <r>
      <rPr>
        <i/>
        <sz val="10"/>
        <rFont val="Arial"/>
        <family val="2"/>
        <charset val="186"/>
      </rPr>
      <t>euro</t>
    </r>
    <r>
      <rPr>
        <sz val="10"/>
        <rFont val="Arial"/>
        <family val="2"/>
      </rPr>
      <t>)</t>
    </r>
  </si>
  <si>
    <r>
      <t>Materiāli (</t>
    </r>
    <r>
      <rPr>
        <i/>
        <sz val="10"/>
        <rFont val="Arial"/>
        <family val="2"/>
        <charset val="186"/>
      </rPr>
      <t>euro</t>
    </r>
    <r>
      <rPr>
        <sz val="10"/>
        <rFont val="Arial"/>
        <family val="2"/>
      </rPr>
      <t xml:space="preserve">) </t>
    </r>
  </si>
  <si>
    <r>
      <t>Mehānismi (</t>
    </r>
    <r>
      <rPr>
        <i/>
        <sz val="10"/>
        <rFont val="Arial"/>
        <family val="2"/>
        <charset val="186"/>
      </rPr>
      <t>euro</t>
    </r>
    <r>
      <rPr>
        <sz val="10"/>
        <rFont val="Arial"/>
        <family val="2"/>
      </rPr>
      <t>)</t>
    </r>
  </si>
  <si>
    <r>
      <t>Tāmes tiešās izmaksas</t>
    </r>
    <r>
      <rPr>
        <i/>
        <sz val="11"/>
        <rFont val="Arial"/>
        <family val="2"/>
        <charset val="186"/>
      </rPr>
      <t xml:space="preserve"> euro</t>
    </r>
    <r>
      <rPr>
        <sz val="11"/>
        <rFont val="Arial"/>
        <family val="2"/>
      </rPr>
      <t xml:space="preserve"> bez PVN</t>
    </r>
  </si>
  <si>
    <t>Darba samaksas likme (euro/h)</t>
  </si>
  <si>
    <t>Darba alga (euro)</t>
  </si>
  <si>
    <t>Materiāli (euro)</t>
  </si>
  <si>
    <t>Mehānismi (euro)</t>
  </si>
  <si>
    <t>Kopā (euro)</t>
  </si>
  <si>
    <t>Summa (euro)</t>
  </si>
  <si>
    <t>SALACGRĪVAS NOVADA SALACGRĪVAS PAGASTA KORĢENES CIEMĀ</t>
  </si>
  <si>
    <t>ĀRĒJIE ŪDENSAPGĀDES, KANALIZĀCIJAS UN ELEKTROAPGĀDES TĪKLI</t>
  </si>
  <si>
    <t xml:space="preserve">ŪDENSSAIMNIECĪBAS INFRASTRUKTŪRAS ATTĪSTĪBA </t>
  </si>
  <si>
    <t xml:space="preserve"> 1-1</t>
  </si>
  <si>
    <t>BŪVLAUKUMA SAGATAVOŠANA</t>
  </si>
  <si>
    <t>ŪDENSAPGĀDE Ū1</t>
  </si>
  <si>
    <t>SADZĪVES KANALIZĀCIJA K1</t>
  </si>
  <si>
    <t>NOTEKŪDEŅU ATTĪRĪŠANAS IEKĀRTAS NAI</t>
  </si>
  <si>
    <t>SADZĪVES KANALIZĀCIJAS SPIEDVADS Ksp, KSS-1</t>
  </si>
  <si>
    <t>BŪVNIECĪBAS KOPTĀME</t>
  </si>
  <si>
    <t>CEĻU DAĻAS DARBI</t>
  </si>
  <si>
    <t xml:space="preserve"> 1-2</t>
  </si>
  <si>
    <t xml:space="preserve"> 1-3</t>
  </si>
  <si>
    <t xml:space="preserve"> 1-4</t>
  </si>
  <si>
    <t xml:space="preserve"> 1-5</t>
  </si>
  <si>
    <t xml:space="preserve"> 1-6</t>
  </si>
  <si>
    <t>Būvlaukuma sagatavošana: informācijas stenda montāža, pagaidu žoga montāža, pārvietojamās tualetes noma, pagaidu elektrības pieslēgums, konteineru transportēšana u.c.</t>
  </si>
  <si>
    <t>1</t>
  </si>
  <si>
    <t xml:space="preserve">Polietilēna (PE100) caurule ārējam ūdensvadam Ø32 mm, PN10 iegulde gruntī, tās montāža tranšejā H=1,5 - 2,0 m dziļumā </t>
  </si>
  <si>
    <t>m</t>
  </si>
  <si>
    <t>2</t>
  </si>
  <si>
    <t xml:space="preserve">Polietilēna (PE100) caurule ārējam ūdensvadam Ø32 mm, PN10 iegulde gruntī, tās montāža tranšejā H=2,0 - 2,5 m dziļumā </t>
  </si>
  <si>
    <t>3</t>
  </si>
  <si>
    <t xml:space="preserve">Polietilēna (PE100) caurule ārējam ūdensvadam Ø50 mm, PN10 iegulde gruntī, tās montāža tranšejā H=2,0 - 2,5 m dziļumā </t>
  </si>
  <si>
    <t>4</t>
  </si>
  <si>
    <t xml:space="preserve">Polietilēna (PE100) caurule ārējam ūdensvadam Ø63 mm, PN10 iegulde gruntī, tās montāža tranšejā H=1,5 - 2,0 m dziļumā </t>
  </si>
  <si>
    <t>5</t>
  </si>
  <si>
    <t xml:space="preserve">Polietilēna (PE100) caurule ārējam ūdensvadam Ø63 mm, PN10 iegulde gruntī, tās montāža tranšejā H=2,0 - 2,5 m dziļumā </t>
  </si>
  <si>
    <t>6</t>
  </si>
  <si>
    <t>Augsta blīvuma polietilēna (PE100-RC) caurule ārējam ūdensvadam caurules Ø110 mm, SDR 17 PN10 tās montāža H=1,5 - 2,0 m dziļumā</t>
  </si>
  <si>
    <t>7</t>
  </si>
  <si>
    <t>Augsta blīvuma polietilēna (PE100-RC) caurule ārējam ūdensvadam caurules Ø32 mm, SDR 17 PN10 tās montāža ar beztranšeju metodi, H=1,5 - 2,0 m</t>
  </si>
  <si>
    <t>8</t>
  </si>
  <si>
    <t>Augsta blīvuma polietilēna (PE100-RC) caurule ārējam ūdensvadam caurules Ø32 mm, SDR 17 PN10 tās montāža ar beztranšeju metodi, H=2,0 - 2,5 m</t>
  </si>
  <si>
    <t>9</t>
  </si>
  <si>
    <t>Augsta blīvuma polietilēna (PE100-RC) caurule ārējam ūdensvadam caurules Ø63 mm, SDR 17 PN10 tās montāža ar beztranšeju metodi, H=1,5 - 2,0 m</t>
  </si>
  <si>
    <t>10</t>
  </si>
  <si>
    <t>Augsta blīvuma polietilēna (PE100-RC) caurule ārējam ūdensvadam caurules Ø63 mm, SDR 17 PN10 tās montāža ar beztranšeju metodi, H=2,0 - 2,5 m</t>
  </si>
  <si>
    <t>11</t>
  </si>
  <si>
    <t>12</t>
  </si>
  <si>
    <t>Dzelzsbetona grodu aka DN1000 ar pamatni, ar gropēm no saliek. dz./bet. elem.; ar peldoša tipa akas lūku un ķeta vāku, slodze 40t (grants segums); ar kāpšļiem,  H=2,00 - 2,50 m, tās montāža tranšejā un apstrāde ar dubulto hidroizolāciju</t>
  </si>
  <si>
    <t>13</t>
  </si>
  <si>
    <t>Dzelzsbetona grodu aka DN1000 ar pamatni, ar gropēm no saliek. dz./bet. elem.; ar peldoša tipa akas lūku un ķeta vāku, slodze 40t (asfalta segums); ar kāpšļiem,  H=2,00 - 2,50 m, tās montāža tranšejā un apstrāde ar dubulto hidroizolāciju</t>
  </si>
  <si>
    <t>14</t>
  </si>
  <si>
    <t>Dzelzsbetona grodu aka DN1000 ar pamatni, ar gropēm no saliek. dz./bet. elem.; ar peldoša tipa akas lūku un ķeta vāku, slodze 25t (zālāja segums); ar kāpšļiem,  H=3,00 - 3,50 m, tās montāža tranšejā un apstrāde ar dubulto hidroizolāciju</t>
  </si>
  <si>
    <t>15</t>
  </si>
  <si>
    <t>Dzelzsbetona grodu aka DN1500 ar pamatni, ar gropēm no saliek. dz./bet. elem.; ar peldoša tipa akas lūku un ķeta vāku, slodze 25t (zālāja segums); ar kāpšļiem,  H=2,00 - 2,50 m, tās montāža tranšejā un apstrāde ar dubulto hidroizolāciju</t>
  </si>
  <si>
    <t>16</t>
  </si>
  <si>
    <t>17</t>
  </si>
  <si>
    <t>18</t>
  </si>
  <si>
    <t>19</t>
  </si>
  <si>
    <t>Atgaisotājs DN50, skrūves, blīves, tā montāža akā</t>
  </si>
  <si>
    <t>20</t>
  </si>
  <si>
    <t>Nažveida aizbīdnis DN50 (komplektā ar bultskrūvēm, blīvgumijām un rokratu),  tā montāža akā</t>
  </si>
  <si>
    <t>21</t>
  </si>
  <si>
    <t>Kape gaisa izvadīšanai</t>
  </si>
  <si>
    <t>22</t>
  </si>
  <si>
    <t>23</t>
  </si>
  <si>
    <t>24</t>
  </si>
  <si>
    <t>Atloku aizbīdnis DN50, šaurā tipa (komplektā ar bultskrūvēm, blīvgumijām un rokratu),  tā montāža akā</t>
  </si>
  <si>
    <t>25</t>
  </si>
  <si>
    <t>Atloku aizbīdnis DN50, šaurā tipa (komplektā ar teleskopisko kāta pagarinātāju un kapi), tā montāža tranšejā</t>
  </si>
  <si>
    <t>26</t>
  </si>
  <si>
    <t>27</t>
  </si>
  <si>
    <t>28</t>
  </si>
  <si>
    <t>29</t>
  </si>
  <si>
    <t>30</t>
  </si>
  <si>
    <t>31</t>
  </si>
  <si>
    <t>Universālā savienojošā uzmava DN50/DN50, tās montāža tranšejā</t>
  </si>
  <si>
    <t>32</t>
  </si>
  <si>
    <t>33</t>
  </si>
  <si>
    <t>34</t>
  </si>
  <si>
    <t>Elektrometināmā noslēgtapa PE caurulei Ø63, tās montāža tranšejā</t>
  </si>
  <si>
    <t>35</t>
  </si>
  <si>
    <t>Elektrometināmā noslēgtapa PE caurulei Ø32, tās montāža tranšejā</t>
  </si>
  <si>
    <t>36</t>
  </si>
  <si>
    <t>Signālstabiņš cauruļvadu noslēgtapu atrašanai, tā uzstādīšana</t>
  </si>
  <si>
    <t>37</t>
  </si>
  <si>
    <t>PE elektrometināma dubultuzmava Ø63 mezgliem, tās montāža tranšejā</t>
  </si>
  <si>
    <t>38</t>
  </si>
  <si>
    <t>PE elektrometināma redukcijas dubultuzmava Ø63/50 mezgliem, tās montāža tranšejā</t>
  </si>
  <si>
    <t>39</t>
  </si>
  <si>
    <t>PE elektrometināma redukcijas dubultuzmava Ø50/32 mezgliem, tās montāža tranšejā</t>
  </si>
  <si>
    <t>40</t>
  </si>
  <si>
    <t>41</t>
  </si>
  <si>
    <t>42</t>
  </si>
  <si>
    <t>43</t>
  </si>
  <si>
    <t>44</t>
  </si>
  <si>
    <t>45</t>
  </si>
  <si>
    <t>46</t>
  </si>
  <si>
    <t>47</t>
  </si>
  <si>
    <t>48</t>
  </si>
  <si>
    <t>49</t>
  </si>
  <si>
    <t>50</t>
  </si>
  <si>
    <t>51</t>
  </si>
  <si>
    <t>52</t>
  </si>
  <si>
    <t>53</t>
  </si>
  <si>
    <t>54</t>
  </si>
  <si>
    <t>55</t>
  </si>
  <si>
    <t>56</t>
  </si>
  <si>
    <t>57</t>
  </si>
  <si>
    <t>Pazemes tipa ISO uzmavu ventilis DN50/caurule PE Ø63 (komplektā ar teleskopisko kāta pagarinātāju un peldošo kapi 25 t), tā montāža zālāja segumā</t>
  </si>
  <si>
    <t>58</t>
  </si>
  <si>
    <t>Pazemes tipa ISO uzmavu ventilis DN50/caurule PE Ø63 (komplektā ar teleskopisko kāta pagarinātāju un peldošo kapi 40 t), tā montāža grants segumā</t>
  </si>
  <si>
    <t>59</t>
  </si>
  <si>
    <t>Pazemes tipa ISO uzmavu ventilis DN50/caurule PE Ø63 (komplektā ar teleskopisko kāta pagarinātāju un peldošo kapi 40 t), tā montāža asfalta segumā</t>
  </si>
  <si>
    <t>60</t>
  </si>
  <si>
    <t>Pazemes tipa ISO uzmavu ventilis DN50/caurule PE Ø50 (komplektā ar teleskopisko kāta pagarinātāju un peldošo kapi 40 t), tā montāža grants segumā</t>
  </si>
  <si>
    <t>61</t>
  </si>
  <si>
    <t>Pazemes tipa ISO uzmavu ventilis DN25/caurule PE Ø32 (komplektā ar teleskopisko kāta pagarinātāju un peldošo kapi 25 t), tā montāža zālāja segumā</t>
  </si>
  <si>
    <t>62</t>
  </si>
  <si>
    <t>Pazemes tipa ISO uzmavu ventilis DN25/caurule PE Ø32 (komplektā ar teleskopisko kāta pagarinātāju un peldošo kapi 40 t), tā montāža grants segumā</t>
  </si>
  <si>
    <t>63</t>
  </si>
  <si>
    <t>Betona balsts (nostiprinājuma bloks) atloku veidgabaliem, noslēgarmatūrai, tā montāža tranšejā</t>
  </si>
  <si>
    <t>64</t>
  </si>
  <si>
    <t>Betona balsts (atbalsta bloks) atloku veidgabaliem, noslēgarmatūrai, tā montāža akā</t>
  </si>
  <si>
    <t>65</t>
  </si>
  <si>
    <t>66</t>
  </si>
  <si>
    <t>67</t>
  </si>
  <si>
    <t>68</t>
  </si>
  <si>
    <t>Pieslēguma vieta esošam ūdensvadam d50 tranšejā</t>
  </si>
  <si>
    <t>vieta</t>
  </si>
  <si>
    <t>69</t>
  </si>
  <si>
    <t>Pieslēguma vieta esošam ūdensvadam d32 tranšejā</t>
  </si>
  <si>
    <t>70</t>
  </si>
  <si>
    <t>Pieslēguma vieta esošam ūdensvadam d25 tranšejā</t>
  </si>
  <si>
    <t>71</t>
  </si>
  <si>
    <t>Noslēgtapa/aizbāznis d50, tās montāža esošā ūdensvada d50 atslēgšanai</t>
  </si>
  <si>
    <t>72</t>
  </si>
  <si>
    <t>Noslēgtapa/aizbāznis d32, tās montāža esošā ūdensvada d32 atslēgšanai</t>
  </si>
  <si>
    <t>73</t>
  </si>
  <si>
    <t>Esošās, turpmāk neizmantojamās dzelzsbetona akas ar veidgabaliem demontāža</t>
  </si>
  <si>
    <t>74</t>
  </si>
  <si>
    <t>Esošo, turpmāk neizmantojamās ielas kapju d32 ūdensvadiem ar veidgabaliem demontāža</t>
  </si>
  <si>
    <t>75</t>
  </si>
  <si>
    <t>Esošā, turpmāk neizmantojamā d50 cauruļvada demontāža</t>
  </si>
  <si>
    <t>76</t>
  </si>
  <si>
    <t>Esošā, turpmāk neizmantojamā d32 cauruļvada demontāža</t>
  </si>
  <si>
    <t>77</t>
  </si>
  <si>
    <t>Esošo kabeļu un citu komunikāciju atšurfēšana</t>
  </si>
  <si>
    <t>78</t>
  </si>
  <si>
    <t>79</t>
  </si>
  <si>
    <t>80</t>
  </si>
  <si>
    <t>81</t>
  </si>
  <si>
    <t>82</t>
  </si>
  <si>
    <t>83</t>
  </si>
  <si>
    <t>84</t>
  </si>
  <si>
    <t>85</t>
  </si>
  <si>
    <t>87</t>
  </si>
  <si>
    <t>Vairogu (abpusēju) montāža tranšeju sienu nostiprināšanai</t>
  </si>
  <si>
    <t>88</t>
  </si>
  <si>
    <t>Gruntsūdens līmeņa pazemināšana ar adatfiltriem rakšanas zonā</t>
  </si>
  <si>
    <t>89</t>
  </si>
  <si>
    <t>Gruntsūdens līmeņa pazemināšana ar adatfiltriem beztranšeju metodes  būvbedrēs</t>
  </si>
  <si>
    <t>90</t>
  </si>
  <si>
    <t>Tranšeju un būvbedru rakšana un ar to saistītie darbi</t>
  </si>
  <si>
    <t>91</t>
  </si>
  <si>
    <t>Smilts (drenējoša - Kf &gt; 1 m/dnn) pamatnes ierīkošana zem cauruļvadiem, skatakām un apbēruma veidošana virs cauruļvadiem, ietverot noblīvēšanu</t>
  </si>
  <si>
    <t>92</t>
  </si>
  <si>
    <t>Esošās izraktās grunts transportēšana uz atbērtni (atbērtni nodrošina izpildītājs) - ja liekās izraktās grunts sastāvs atbilst nepieciešamajam izmantošanas mērķim, tad to var atkārtoti izmantot, piemēram, grunts uzbēruma veidošanai vietās, kur tas nepieciešams projekta ietvaros, vai pašu tranšeju aizbēršanai</t>
  </si>
  <si>
    <t>93</t>
  </si>
  <si>
    <t>Būvbedru aizbēršana ar pievesto smilšu grunti, kā arī noblīvēšana pa slāņiem un ar to saistītie darbi</t>
  </si>
  <si>
    <t>94</t>
  </si>
  <si>
    <t>Esošā asfaltbetona ceļa seguma demontāža ielai</t>
  </si>
  <si>
    <t>95</t>
  </si>
  <si>
    <t>95.1</t>
  </si>
  <si>
    <t>Asfalta kārta AC-11 surf (h = 4 cm) asfalta ceļa seguma konstrukcijas atjaunošanai</t>
  </si>
  <si>
    <t>95.2</t>
  </si>
  <si>
    <t>Asfalta kārta AC-22 base (h = 6 cm) asfalta ceļa seguma konstrukcijas atjaunošanai</t>
  </si>
  <si>
    <t>95.3</t>
  </si>
  <si>
    <t>Šķembu maisījums (h = 10 cm; frakcija 0 - 45 mm) asfalta ceļa seguma konstrukcijas atjaunošanai</t>
  </si>
  <si>
    <t>95.4</t>
  </si>
  <si>
    <t>Šķembu maisījums (h = 15 cm; frakcija 0 - 56 mm) asfalta ceļa seguma konstrukcijas atjaunošanai</t>
  </si>
  <si>
    <t>95.5</t>
  </si>
  <si>
    <t xml:space="preserve">Smilts slānis (drenējoša, salizturīga; h = 50 cm) asfalta ceļa seguma konstrukcijas atjaunošanai </t>
  </si>
  <si>
    <t>96</t>
  </si>
  <si>
    <t>96.1</t>
  </si>
  <si>
    <t>Minerālmateriāli maisījums 0/32 s (h = 10 cm) grants ceļa seguma konstrukcijas atjaunošanai</t>
  </si>
  <si>
    <t>96.2</t>
  </si>
  <si>
    <t>Minerālmateriāli maisījums 0/45 s (h = 15 cm) grants ceļa seguma konstrukcijas atjaunošanai</t>
  </si>
  <si>
    <t>96.3</t>
  </si>
  <si>
    <t>Smilts slānis (drenējoša, salizturīga; h = 50 cm) grants ceļa seguma konstrukcijas atjaunošanai</t>
  </si>
  <si>
    <t>97</t>
  </si>
  <si>
    <t>Teritorijas labiekārtošana (zāliena atjaunošana), izmantojot daudzgadīgā zāliena sēklu maisījumu</t>
  </si>
  <si>
    <t>97.1</t>
  </si>
  <si>
    <t>Melnzeme teritorijas labiekārtošanai (melnzemes slāņa biezums h = 10 cm)</t>
  </si>
  <si>
    <t>98</t>
  </si>
  <si>
    <t>Esošo žogu demontāža un atjaunošana</t>
  </si>
  <si>
    <t>99</t>
  </si>
  <si>
    <t>100</t>
  </si>
  <si>
    <t>Ūdensvada hidrauliskā pārbaude</t>
  </si>
  <si>
    <t>101</t>
  </si>
  <si>
    <t>Ūdensvada antibakterioloģiskā apstrāde, skalošana</t>
  </si>
  <si>
    <r>
      <t>Atloku trejgabals DN50/50/90</t>
    </r>
    <r>
      <rPr>
        <sz val="10"/>
        <rFont val="Arial"/>
        <family val="2"/>
        <charset val="186"/>
      </rPr>
      <t>°, skrūves, blīves, tā montāža tranšejā</t>
    </r>
  </si>
  <si>
    <r>
      <t>Atloku krustgabals DN50/</t>
    </r>
    <r>
      <rPr>
        <sz val="10"/>
        <rFont val="Arial"/>
        <family val="2"/>
        <charset val="186"/>
      </rPr>
      <t>, skrūves, blīves, tā montāža tranšejā</t>
    </r>
  </si>
  <si>
    <r>
      <t>Atloku līkums DN50 45</t>
    </r>
    <r>
      <rPr>
        <sz val="10"/>
        <rFont val="Arial"/>
        <family val="2"/>
        <charset val="186"/>
      </rPr>
      <t>°, skrūves, blīves, tā montāža tranšejā</t>
    </r>
  </si>
  <si>
    <r>
      <t>Enkurojošs atloku adapteris PE caurulēm DN50/</t>
    </r>
    <r>
      <rPr>
        <sz val="10"/>
        <rFont val="UniversalMath1 BT"/>
        <family val="1"/>
        <charset val="2"/>
      </rPr>
      <t>&amp;</t>
    </r>
    <r>
      <rPr>
        <sz val="10"/>
        <rFont val="Arial"/>
        <family val="2"/>
      </rPr>
      <t>63, skrūves, blīves, tā montāža tranšejā</t>
    </r>
  </si>
  <si>
    <r>
      <t>Enkurojošs atloku adapteris PE caurulēm DN50/</t>
    </r>
    <r>
      <rPr>
        <sz val="10"/>
        <rFont val="UniversalMath1 BT"/>
        <family val="1"/>
        <charset val="2"/>
      </rPr>
      <t>&amp;</t>
    </r>
    <r>
      <rPr>
        <sz val="10"/>
        <rFont val="Arial"/>
        <family val="2"/>
      </rPr>
      <t>63, skrūves, blīves, tā montāža akā</t>
    </r>
  </si>
  <si>
    <r>
      <t>Noslēgatloks DN50/</t>
    </r>
    <r>
      <rPr>
        <sz val="10"/>
        <rFont val="UniversalMath1 BT"/>
        <family val="1"/>
        <charset val="2"/>
      </rPr>
      <t>&amp;</t>
    </r>
    <r>
      <rPr>
        <sz val="10"/>
        <rFont val="Arial"/>
        <family val="2"/>
      </rPr>
      <t>63, skrūves, blīves, tā montāža tranšejā</t>
    </r>
  </si>
  <si>
    <r>
      <t xml:space="preserve">Elektrometināms trejgabals </t>
    </r>
    <r>
      <rPr>
        <sz val="10"/>
        <rFont val="UniversalMath1 BT"/>
        <family val="1"/>
        <charset val="2"/>
      </rPr>
      <t>&amp;</t>
    </r>
    <r>
      <rPr>
        <sz val="10"/>
        <rFont val="Arial"/>
        <family val="2"/>
      </rPr>
      <t>63/63/90</t>
    </r>
    <r>
      <rPr>
        <sz val="10"/>
        <rFont val="Arial"/>
        <family val="2"/>
        <charset val="186"/>
      </rPr>
      <t>°</t>
    </r>
    <r>
      <rPr>
        <sz val="10"/>
        <rFont val="Arial"/>
        <family val="2"/>
      </rPr>
      <t>, tā montāža tranšejā</t>
    </r>
  </si>
  <si>
    <r>
      <t>Elektrometināmie s</t>
    </r>
    <r>
      <rPr>
        <sz val="10"/>
        <rFont val="Arial"/>
        <family val="2"/>
        <charset val="186"/>
      </rPr>
      <t>edli ar atzaru Ø63/50 PE caurulei, to montāža tranšejā</t>
    </r>
  </si>
  <si>
    <r>
      <t>Elektrometināmie s</t>
    </r>
    <r>
      <rPr>
        <sz val="10"/>
        <rFont val="Arial"/>
        <family val="2"/>
        <charset val="186"/>
      </rPr>
      <t>edli ar atzaru Ø63/32 PE caurulei, to montāža tranšejā</t>
    </r>
  </si>
  <si>
    <r>
      <t>Elektrometināmie s</t>
    </r>
    <r>
      <rPr>
        <sz val="10"/>
        <rFont val="Arial"/>
        <family val="2"/>
        <charset val="186"/>
      </rPr>
      <t>edli ar atzaru Ø50/32 PE caurulei, to montāža tranšejā</t>
    </r>
  </si>
  <si>
    <r>
      <t xml:space="preserve">ISO universālais savienojums </t>
    </r>
    <r>
      <rPr>
        <sz val="10"/>
        <rFont val="UniversalMath1 BT"/>
        <family val="1"/>
        <charset val="2"/>
      </rPr>
      <t>&amp;</t>
    </r>
    <r>
      <rPr>
        <sz val="10"/>
        <rFont val="Arial"/>
        <family val="2"/>
      </rPr>
      <t>32/d32, tā montāža tranšejā</t>
    </r>
  </si>
  <si>
    <r>
      <t xml:space="preserve">ISO universālais savienojums </t>
    </r>
    <r>
      <rPr>
        <sz val="10"/>
        <rFont val="UniversalMath1 BT"/>
        <family val="1"/>
        <charset val="2"/>
      </rPr>
      <t>&amp;</t>
    </r>
    <r>
      <rPr>
        <sz val="10"/>
        <rFont val="Arial"/>
        <family val="2"/>
      </rPr>
      <t>32/d25, tā montāža tranšejā</t>
    </r>
  </si>
  <si>
    <r>
      <t>Elektrometināmais līkums 90</t>
    </r>
    <r>
      <rPr>
        <vertAlign val="superscript"/>
        <sz val="10"/>
        <rFont val="Arial"/>
        <family val="2"/>
        <charset val="186"/>
      </rPr>
      <t>o</t>
    </r>
    <r>
      <rPr>
        <sz val="10"/>
        <rFont val="Arial"/>
        <family val="2"/>
      </rPr>
      <t xml:space="preserve"> PE caurulei Ø63, tā montāža tranšejā</t>
    </r>
  </si>
  <si>
    <r>
      <t>Elektrometināmais līkums 90</t>
    </r>
    <r>
      <rPr>
        <vertAlign val="superscript"/>
        <sz val="10"/>
        <rFont val="Arial"/>
        <family val="2"/>
        <charset val="186"/>
      </rPr>
      <t>o</t>
    </r>
    <r>
      <rPr>
        <sz val="10"/>
        <rFont val="Arial"/>
        <family val="2"/>
      </rPr>
      <t xml:space="preserve"> PE caurulei Ø32, tā montāža tranšejā</t>
    </r>
  </si>
  <si>
    <r>
      <t>Elektrometināmais līkums 45</t>
    </r>
    <r>
      <rPr>
        <vertAlign val="superscript"/>
        <sz val="10"/>
        <rFont val="Arial"/>
        <family val="2"/>
        <charset val="186"/>
      </rPr>
      <t>o</t>
    </r>
    <r>
      <rPr>
        <sz val="10"/>
        <rFont val="Arial"/>
        <family val="2"/>
      </rPr>
      <t xml:space="preserve"> PE caurulei, Ø63, tā montāža tranšejā</t>
    </r>
  </si>
  <si>
    <r>
      <t>Elektrometināmais līkums 45</t>
    </r>
    <r>
      <rPr>
        <vertAlign val="superscript"/>
        <sz val="10"/>
        <rFont val="Arial"/>
        <family val="2"/>
        <charset val="186"/>
      </rPr>
      <t>o</t>
    </r>
    <r>
      <rPr>
        <sz val="10"/>
        <rFont val="Arial"/>
        <family val="2"/>
      </rPr>
      <t xml:space="preserve"> PE caurulei, Ø32, tā montāža tranšejā</t>
    </r>
  </si>
  <si>
    <r>
      <t>Kontaktmetināms līkums 5-30</t>
    </r>
    <r>
      <rPr>
        <sz val="10"/>
        <rFont val="Arial"/>
        <family val="2"/>
        <charset val="186"/>
      </rPr>
      <t>°</t>
    </r>
    <r>
      <rPr>
        <sz val="10"/>
        <rFont val="Arial"/>
        <family val="2"/>
      </rPr>
      <t xml:space="preserve"> (pagrieziens 15</t>
    </r>
    <r>
      <rPr>
        <sz val="10"/>
        <rFont val="Arial"/>
        <family val="2"/>
        <charset val="186"/>
      </rPr>
      <t>°</t>
    </r>
    <r>
      <rPr>
        <sz val="10"/>
        <rFont val="Arial"/>
        <family val="2"/>
      </rPr>
      <t xml:space="preserve">), </t>
    </r>
    <r>
      <rPr>
        <sz val="10"/>
        <rFont val="UniversalMath1 BT"/>
        <family val="1"/>
        <charset val="2"/>
      </rPr>
      <t>&amp;</t>
    </r>
    <r>
      <rPr>
        <sz val="10"/>
        <rFont val="Arial"/>
        <family val="2"/>
      </rPr>
      <t>63, tā montāža tranšejā</t>
    </r>
  </si>
  <si>
    <r>
      <t>Kontaktmetināms līkums 5-30</t>
    </r>
    <r>
      <rPr>
        <sz val="10"/>
        <rFont val="Arial"/>
        <family val="2"/>
        <charset val="186"/>
      </rPr>
      <t>°</t>
    </r>
    <r>
      <rPr>
        <sz val="10"/>
        <rFont val="Arial"/>
        <family val="2"/>
      </rPr>
      <t xml:space="preserve"> (pagrieziens 20</t>
    </r>
    <r>
      <rPr>
        <sz val="10"/>
        <rFont val="Arial"/>
        <family val="2"/>
        <charset val="186"/>
      </rPr>
      <t>°</t>
    </r>
    <r>
      <rPr>
        <sz val="10"/>
        <rFont val="Arial"/>
        <family val="2"/>
      </rPr>
      <t xml:space="preserve">), </t>
    </r>
    <r>
      <rPr>
        <sz val="10"/>
        <rFont val="UniversalMath1 BT"/>
        <family val="1"/>
        <charset val="2"/>
      </rPr>
      <t>&amp;</t>
    </r>
    <r>
      <rPr>
        <sz val="10"/>
        <rFont val="Arial"/>
        <family val="2"/>
      </rPr>
      <t>63, tā montāža tranšejā</t>
    </r>
  </si>
  <si>
    <r>
      <t>Kontaktmetināms līkums 5-30</t>
    </r>
    <r>
      <rPr>
        <sz val="10"/>
        <rFont val="Arial"/>
        <family val="2"/>
        <charset val="186"/>
      </rPr>
      <t>°</t>
    </r>
    <r>
      <rPr>
        <sz val="10"/>
        <rFont val="Arial"/>
        <family val="2"/>
      </rPr>
      <t xml:space="preserve"> (pagrieziens 21</t>
    </r>
    <r>
      <rPr>
        <sz val="10"/>
        <rFont val="Arial"/>
        <family val="2"/>
        <charset val="186"/>
      </rPr>
      <t>°</t>
    </r>
    <r>
      <rPr>
        <sz val="10"/>
        <rFont val="Arial"/>
        <family val="2"/>
      </rPr>
      <t xml:space="preserve">), </t>
    </r>
    <r>
      <rPr>
        <sz val="10"/>
        <rFont val="UniversalMath1 BT"/>
        <family val="1"/>
        <charset val="2"/>
      </rPr>
      <t>&amp;</t>
    </r>
    <r>
      <rPr>
        <sz val="10"/>
        <rFont val="Arial"/>
        <family val="2"/>
      </rPr>
      <t>63, tā montāža tranšejā</t>
    </r>
  </si>
  <si>
    <r>
      <t>Kontaktmetināms līkums 5-30</t>
    </r>
    <r>
      <rPr>
        <sz val="10"/>
        <rFont val="Arial"/>
        <family val="2"/>
        <charset val="186"/>
      </rPr>
      <t>°</t>
    </r>
    <r>
      <rPr>
        <sz val="10"/>
        <rFont val="Arial"/>
        <family val="2"/>
      </rPr>
      <t xml:space="preserve"> (pagrieziens 22</t>
    </r>
    <r>
      <rPr>
        <sz val="10"/>
        <rFont val="Arial"/>
        <family val="2"/>
        <charset val="186"/>
      </rPr>
      <t>°</t>
    </r>
    <r>
      <rPr>
        <sz val="10"/>
        <rFont val="Arial"/>
        <family val="2"/>
      </rPr>
      <t xml:space="preserve">), </t>
    </r>
    <r>
      <rPr>
        <sz val="10"/>
        <rFont val="UniversalMath1 BT"/>
        <family val="1"/>
        <charset val="2"/>
      </rPr>
      <t>&amp;</t>
    </r>
    <r>
      <rPr>
        <sz val="10"/>
        <rFont val="Arial"/>
        <family val="2"/>
      </rPr>
      <t>63, tā montāža tranšejā</t>
    </r>
  </si>
  <si>
    <r>
      <t>Kontaktmetināms līkums 5-30</t>
    </r>
    <r>
      <rPr>
        <sz val="10"/>
        <rFont val="Arial"/>
        <family val="2"/>
        <charset val="186"/>
      </rPr>
      <t>°</t>
    </r>
    <r>
      <rPr>
        <sz val="10"/>
        <rFont val="Arial"/>
        <family val="2"/>
      </rPr>
      <t xml:space="preserve"> (pagrieziens 26</t>
    </r>
    <r>
      <rPr>
        <sz val="10"/>
        <rFont val="Arial"/>
        <family val="2"/>
        <charset val="186"/>
      </rPr>
      <t>°</t>
    </r>
    <r>
      <rPr>
        <sz val="10"/>
        <rFont val="Arial"/>
        <family val="2"/>
      </rPr>
      <t xml:space="preserve">), </t>
    </r>
    <r>
      <rPr>
        <sz val="10"/>
        <rFont val="UniversalMath1 BT"/>
        <family val="1"/>
        <charset val="2"/>
      </rPr>
      <t>&amp;</t>
    </r>
    <r>
      <rPr>
        <sz val="10"/>
        <rFont val="Arial"/>
        <family val="2"/>
      </rPr>
      <t>63, tā montāža tranšejā</t>
    </r>
  </si>
  <si>
    <r>
      <t>Kontaktmetināms līkums 5-30</t>
    </r>
    <r>
      <rPr>
        <sz val="10"/>
        <rFont val="Arial"/>
        <family val="2"/>
        <charset val="186"/>
      </rPr>
      <t>°</t>
    </r>
    <r>
      <rPr>
        <sz val="10"/>
        <rFont val="Arial"/>
        <family val="2"/>
      </rPr>
      <t xml:space="preserve"> (pagrieziens 27</t>
    </r>
    <r>
      <rPr>
        <sz val="10"/>
        <rFont val="Arial"/>
        <family val="2"/>
        <charset val="186"/>
      </rPr>
      <t>°</t>
    </r>
    <r>
      <rPr>
        <sz val="10"/>
        <rFont val="Arial"/>
        <family val="2"/>
      </rPr>
      <t xml:space="preserve">), </t>
    </r>
    <r>
      <rPr>
        <sz val="10"/>
        <rFont val="UniversalMath1 BT"/>
        <family val="1"/>
        <charset val="2"/>
      </rPr>
      <t>&amp;</t>
    </r>
    <r>
      <rPr>
        <sz val="10"/>
        <rFont val="Arial"/>
        <family val="2"/>
      </rPr>
      <t>63, tā montāža tranšejā</t>
    </r>
  </si>
  <si>
    <r>
      <t>Kontaktmetināms līkums 5-30</t>
    </r>
    <r>
      <rPr>
        <sz val="10"/>
        <rFont val="Arial"/>
        <family val="2"/>
        <charset val="186"/>
      </rPr>
      <t>°</t>
    </r>
    <r>
      <rPr>
        <sz val="10"/>
        <rFont val="Arial"/>
        <family val="2"/>
      </rPr>
      <t xml:space="preserve"> (pagrieziens 28</t>
    </r>
    <r>
      <rPr>
        <sz val="10"/>
        <rFont val="Arial"/>
        <family val="2"/>
        <charset val="186"/>
      </rPr>
      <t>°</t>
    </r>
    <r>
      <rPr>
        <sz val="10"/>
        <rFont val="Arial"/>
        <family val="2"/>
      </rPr>
      <t xml:space="preserve">), </t>
    </r>
    <r>
      <rPr>
        <sz val="10"/>
        <rFont val="UniversalMath1 BT"/>
        <family val="1"/>
        <charset val="2"/>
      </rPr>
      <t>&amp;</t>
    </r>
    <r>
      <rPr>
        <sz val="10"/>
        <rFont val="Arial"/>
        <family val="2"/>
      </rPr>
      <t>63, tā montāža tranšejā</t>
    </r>
  </si>
  <si>
    <r>
      <t>Kontaktmetināms līkums 31-60</t>
    </r>
    <r>
      <rPr>
        <sz val="10"/>
        <rFont val="Arial"/>
        <family val="2"/>
        <charset val="186"/>
      </rPr>
      <t>°</t>
    </r>
    <r>
      <rPr>
        <sz val="10"/>
        <rFont val="Arial"/>
        <family val="2"/>
      </rPr>
      <t xml:space="preserve"> (pagrieziens 36</t>
    </r>
    <r>
      <rPr>
        <sz val="10"/>
        <rFont val="Arial"/>
        <family val="2"/>
        <charset val="186"/>
      </rPr>
      <t>°</t>
    </r>
    <r>
      <rPr>
        <sz val="10"/>
        <rFont val="Arial"/>
        <family val="2"/>
      </rPr>
      <t xml:space="preserve">), </t>
    </r>
    <r>
      <rPr>
        <sz val="10"/>
        <rFont val="UniversalMath1 BT"/>
        <family val="1"/>
        <charset val="2"/>
      </rPr>
      <t>&amp;</t>
    </r>
    <r>
      <rPr>
        <sz val="10"/>
        <rFont val="Arial"/>
        <family val="2"/>
      </rPr>
      <t>63, tā montāža tranšejā</t>
    </r>
  </si>
  <si>
    <r>
      <t>Kontaktmetināms līkums 61-90</t>
    </r>
    <r>
      <rPr>
        <sz val="10"/>
        <rFont val="Arial"/>
        <family val="2"/>
        <charset val="186"/>
      </rPr>
      <t>°</t>
    </r>
    <r>
      <rPr>
        <sz val="10"/>
        <rFont val="Arial"/>
        <family val="2"/>
      </rPr>
      <t xml:space="preserve"> (pagrieziens 64</t>
    </r>
    <r>
      <rPr>
        <sz val="10"/>
        <rFont val="Arial"/>
        <family val="2"/>
        <charset val="186"/>
      </rPr>
      <t>°</t>
    </r>
    <r>
      <rPr>
        <sz val="10"/>
        <rFont val="Arial"/>
        <family val="2"/>
      </rPr>
      <t xml:space="preserve">), </t>
    </r>
    <r>
      <rPr>
        <sz val="10"/>
        <rFont val="UniversalMath1 BT"/>
        <family val="1"/>
        <charset val="2"/>
      </rPr>
      <t>&amp;</t>
    </r>
    <r>
      <rPr>
        <sz val="10"/>
        <rFont val="Arial"/>
        <family val="2"/>
      </rPr>
      <t>63, tā montāža tranšejā</t>
    </r>
  </si>
  <si>
    <r>
      <t>Kontaktmetināms līkums 61-90</t>
    </r>
    <r>
      <rPr>
        <sz val="10"/>
        <rFont val="Arial"/>
        <family val="2"/>
        <charset val="186"/>
      </rPr>
      <t>°</t>
    </r>
    <r>
      <rPr>
        <sz val="10"/>
        <rFont val="Arial"/>
        <family val="2"/>
      </rPr>
      <t xml:space="preserve"> (pagrieziens 66</t>
    </r>
    <r>
      <rPr>
        <sz val="10"/>
        <rFont val="Arial"/>
        <family val="2"/>
        <charset val="186"/>
      </rPr>
      <t>°</t>
    </r>
    <r>
      <rPr>
        <sz val="10"/>
        <rFont val="Arial"/>
        <family val="2"/>
      </rPr>
      <t xml:space="preserve">), </t>
    </r>
    <r>
      <rPr>
        <sz val="10"/>
        <rFont val="UniversalMath1 BT"/>
        <family val="1"/>
        <charset val="2"/>
      </rPr>
      <t>&amp;</t>
    </r>
    <r>
      <rPr>
        <sz val="10"/>
        <rFont val="Arial"/>
        <family val="2"/>
      </rPr>
      <t>63, tā montāža tranšejā</t>
    </r>
  </si>
  <si>
    <r>
      <t>Kontaktmetināms līkums 61-90</t>
    </r>
    <r>
      <rPr>
        <sz val="10"/>
        <rFont val="Arial"/>
        <family val="2"/>
        <charset val="186"/>
      </rPr>
      <t>°</t>
    </r>
    <r>
      <rPr>
        <sz val="10"/>
        <rFont val="Arial"/>
        <family val="2"/>
      </rPr>
      <t xml:space="preserve"> (pagrieziens 71</t>
    </r>
    <r>
      <rPr>
        <sz val="10"/>
        <rFont val="Arial"/>
        <family val="2"/>
        <charset val="186"/>
      </rPr>
      <t>°</t>
    </r>
    <r>
      <rPr>
        <sz val="10"/>
        <rFont val="Arial"/>
        <family val="2"/>
      </rPr>
      <t xml:space="preserve">), </t>
    </r>
    <r>
      <rPr>
        <sz val="10"/>
        <rFont val="UniversalMath1 BT"/>
        <family val="1"/>
        <charset val="2"/>
      </rPr>
      <t>&amp;</t>
    </r>
    <r>
      <rPr>
        <sz val="10"/>
        <rFont val="Arial"/>
        <family val="2"/>
      </rPr>
      <t>63, tā montāža tranšejā</t>
    </r>
  </si>
  <si>
    <r>
      <t>Kontaktmetināms līkums 61-90</t>
    </r>
    <r>
      <rPr>
        <sz val="10"/>
        <rFont val="Arial"/>
        <family val="2"/>
        <charset val="186"/>
      </rPr>
      <t>°</t>
    </r>
    <r>
      <rPr>
        <sz val="10"/>
        <rFont val="Arial"/>
        <family val="2"/>
      </rPr>
      <t xml:space="preserve"> (pagrieziens 80</t>
    </r>
    <r>
      <rPr>
        <sz val="10"/>
        <rFont val="Arial"/>
        <family val="2"/>
        <charset val="186"/>
      </rPr>
      <t>°</t>
    </r>
    <r>
      <rPr>
        <sz val="10"/>
        <rFont val="Arial"/>
        <family val="2"/>
      </rPr>
      <t xml:space="preserve">), </t>
    </r>
    <r>
      <rPr>
        <sz val="10"/>
        <rFont val="UniversalMath1 BT"/>
        <family val="1"/>
        <charset val="2"/>
      </rPr>
      <t>&amp;</t>
    </r>
    <r>
      <rPr>
        <sz val="10"/>
        <rFont val="Arial"/>
        <family val="2"/>
      </rPr>
      <t>63, tā montāža tranšejā</t>
    </r>
  </si>
  <si>
    <r>
      <t>Kontaktmetināms līkums 61-90</t>
    </r>
    <r>
      <rPr>
        <sz val="10"/>
        <rFont val="Arial"/>
        <family val="2"/>
        <charset val="186"/>
      </rPr>
      <t>°</t>
    </r>
    <r>
      <rPr>
        <sz val="10"/>
        <rFont val="Arial"/>
        <family val="2"/>
      </rPr>
      <t xml:space="preserve"> (pagrieziens 82</t>
    </r>
    <r>
      <rPr>
        <sz val="10"/>
        <rFont val="Arial"/>
        <family val="2"/>
        <charset val="186"/>
      </rPr>
      <t>°</t>
    </r>
    <r>
      <rPr>
        <sz val="10"/>
        <rFont val="Arial"/>
        <family val="2"/>
      </rPr>
      <t xml:space="preserve">), </t>
    </r>
    <r>
      <rPr>
        <sz val="10"/>
        <rFont val="UniversalMath1 BT"/>
        <family val="1"/>
        <charset val="2"/>
      </rPr>
      <t>&amp;</t>
    </r>
    <r>
      <rPr>
        <sz val="10"/>
        <rFont val="Arial"/>
        <family val="2"/>
      </rPr>
      <t>63, tā montāža tranšejā</t>
    </r>
  </si>
  <si>
    <r>
      <t xml:space="preserve">Aizsargčaula </t>
    </r>
    <r>
      <rPr>
        <sz val="10"/>
        <rFont val="UniversalMath1 BT"/>
        <family val="1"/>
        <charset val="2"/>
      </rPr>
      <t>&amp;</t>
    </r>
    <r>
      <rPr>
        <sz val="10"/>
        <rFont val="Arial"/>
        <family val="2"/>
        <charset val="186"/>
      </rPr>
      <t>63 caurulei, tās montāža dz/b akas sienā</t>
    </r>
  </si>
  <si>
    <r>
      <t xml:space="preserve">Šķelta, divdaļīga kabeļu apvalkcaurule </t>
    </r>
    <r>
      <rPr>
        <sz val="10"/>
        <rFont val="UniversalMath1 BT"/>
        <family val="1"/>
        <charset val="2"/>
      </rPr>
      <t>&amp;</t>
    </r>
    <r>
      <rPr>
        <sz val="10"/>
        <rFont val="Arial"/>
        <family val="2"/>
        <charset val="186"/>
      </rPr>
      <t>110, tās montāža esošo elektrības un apgaismes kabeļu aizsardzībai</t>
    </r>
  </si>
  <si>
    <r>
      <t xml:space="preserve">Šķelta, divdaļīga kabeļu apvalkcaurule </t>
    </r>
    <r>
      <rPr>
        <sz val="10"/>
        <rFont val="UniversalMath1 BT"/>
        <family val="1"/>
        <charset val="2"/>
      </rPr>
      <t>&amp;</t>
    </r>
    <r>
      <rPr>
        <sz val="10"/>
        <rFont val="Arial"/>
        <family val="2"/>
        <charset val="186"/>
      </rPr>
      <t>110, tās montāža esošo telekomunikāciju kabeļu aizsardzībai</t>
    </r>
  </si>
  <si>
    <r>
      <t>m</t>
    </r>
    <r>
      <rPr>
        <vertAlign val="superscript"/>
        <sz val="10"/>
        <rFont val="Arial"/>
        <family val="2"/>
        <charset val="186"/>
      </rPr>
      <t>3</t>
    </r>
  </si>
  <si>
    <r>
      <t>m</t>
    </r>
    <r>
      <rPr>
        <vertAlign val="superscript"/>
        <sz val="10"/>
        <rFont val="Arial"/>
        <family val="2"/>
      </rPr>
      <t>2</t>
    </r>
  </si>
  <si>
    <r>
      <t>m</t>
    </r>
    <r>
      <rPr>
        <vertAlign val="superscript"/>
        <sz val="10"/>
        <rFont val="Arial"/>
        <family val="2"/>
      </rPr>
      <t>3</t>
    </r>
  </si>
  <si>
    <r>
      <t>m</t>
    </r>
    <r>
      <rPr>
        <vertAlign val="superscript"/>
        <sz val="10"/>
        <rFont val="Arial"/>
        <family val="2"/>
        <charset val="186"/>
      </rPr>
      <t>2</t>
    </r>
  </si>
  <si>
    <t>gb.</t>
  </si>
  <si>
    <t>Šķērsojumi ar esošu, turpmāk ekspluatācijā izmantojamu caurtekas vadu d300Esošo kabeļu un cauruļvadu nostiprināšana un aizsardzība uz būvniecības laiku, šķērsošanas vietā iemontējot apvalkcaurulē vai koka kārbā un iekarot pār tranšeju pārliktā sijā</t>
  </si>
  <si>
    <t>Šķērsojumi ar esošu, turpmāk ekspluatācijā izmantojamu pašteces sadzīves kanalizācijas vadu d200, d250, d300Esošo kabeļu un cauruļvadu nostiprināšana un aizsardzība uz būvniecības laiku, šķērsošanas vietā iemontējot apvalkcaurulē vai koka kārbā un iekarot pār tranšeju pārliktā sijā</t>
  </si>
  <si>
    <t>Šķērsojumi ar esošajām, turpmāk ekspluatācijā izmantojamām, kabeļu komunikācijām (zemsprieguma elektrības kabeļi), kabeļu nostiprināšana un aizsardzība uz būvniecības laiku, šķērsošanas vietā iemontējot apvalkcaurulē vai koka kārbā un iekarot pār tranšeju pārliktā sijā</t>
  </si>
  <si>
    <t>Šķērsojumi ar esošajām, turpmāk ekspluatācijā izmantojamām, kabeļu komunikācijām (apgaismes kabeļi), kabeļu nostiprināšana un aizsardzība uz būvniecības laiku, šķērsošanas vietā iemontējot apvalkcaurulē vai koka kārbā un iekarot pār tranšeju pārliktā sijā</t>
  </si>
  <si>
    <t>Šķērsojumi ar esošajām, turpmāk ekspluatācijā izmantojamām, kabeļu komunikācijām (sakaru kabeļi), kabeļu nostiprināšana un aizsardzība uz būvniecības laiku, šķērsošanas vietā iemontējot apvalkcaurulē vai koka kārbā un iekarot pār tranšeju pārliktā sijā</t>
  </si>
  <si>
    <t>Šķērsojumi ar esošu, turpmāk ekspluatācijā izmantojamu drenāžas vadu  d200, cauruļvadu nostiprināšana un aizsardzība uz būvniecības laiku, šķērsošanas vietā iemontējot apvalkcaurulē vai koka kārbā un iekarot pār tranšeju pārliktā sijā</t>
  </si>
  <si>
    <t>Šķērsojumi ar esošu, turpmāk ekspluatācijā neizmantojamu ūdensvadu d50 un d32, cauruļvadu nostiprināšana un aizsardzība uz būvniecības laiku, šķērsošanas vietā iemontējot apvalkcaurulē vai koka kārbā un iekarot pār tranšeju pārliktā sijā</t>
  </si>
  <si>
    <t>Šķērsojumi ar esošu, turpmāk ekspluatācijā neizmantojamu siltumtrasi, cauruļvadu nostiprināšana un aizsardzība uz būvniecības laiku, šķērsošanas vietā iemontējot apvalkcaurulē vai koka kārbā un iekarot pār tranšeju pārliktā sijā</t>
  </si>
  <si>
    <t>Esošā asfaltbetona ceļa seguma atjaunošana ielai, t.sk.:</t>
  </si>
  <si>
    <t>Grants ceļa seguma atjaunošana, t.sk.:</t>
  </si>
  <si>
    <t>Esošo grāvju atjaunošana pēc inženierkomunikāciju izbūves</t>
  </si>
  <si>
    <t>PP plastmasas pašteces kanalizācijas caurule ar uzmavu un blīvi, Ø160mm, SN8, tās montāža tranšejā 1,0 - 1,5 m dziļumā</t>
  </si>
  <si>
    <t>PP plastmasas pašteces kanalizācijas caurule ar uzmavu un blīvi, Ø160mm, SN8, tās montāža tranšejā 1,5 - 2,0 m dziļumā</t>
  </si>
  <si>
    <t>Dzelzsbetona grodu aka DN1000 ar pamatni, ar gropēm no saliek. dz./bet. elem.; ar peldoša tipa akas lūku un ķeta vāku, slodze 25t (zālāja segums); ar kāpšļiem,  H=1,00 - 1,49 m, tās montāža tranšejā un apstrāde ar dubulto hidroizolāciju</t>
  </si>
  <si>
    <t>Dzelzsbetona grodu aka DN1000 ar pamatni, ar gropēm no saliek. dz./bet. elem.; ar peldoša tipa akas lūku un ķeta vāku, slodze 40t (zālāja segums); ar kāpšļiem,  H=1,00 - 1,49 m, tās montāža tranšejā un apstrāde ar dubulto hidroizolāciju</t>
  </si>
  <si>
    <t>Dzelzsbetona grodu aka DN1000 ar pamatni, ar gropēm no saliek. dz./bet. elem.; ar peldoša tipa akas lūku un ķeta vāku, slodze 40t (grants segums); ar kāpšļiem,  H=1,00 - 1,49 m, tās montāža tranšejā un apstrāde ar dubulto hidroizolāciju</t>
  </si>
  <si>
    <t>Dzelzsbetona grodu aka DN1000 ar pamatni, ar gropēm no saliek. dz./bet. elem.; ar peldoša tipa akas lūku un ķeta vāku, slodze 40t (zālāja segums); ar kāpšļiem,  H=1,50 - 1,99 m, tās montāža tranšejā un apstrāde ar dubulto hidroizolāciju</t>
  </si>
  <si>
    <t>Dzelzsbetona grodu aka DN1000 ar pamatni, ar gropēm no saliek. dz./bet. elem.; ar peldoša tipa akas lūku un ķeta vāku, slodze 25t (zālāja segums); ar kāpšļiem,  H=2,00 - 2,49 m, tās montāža tranšejā un apstrāde ar dubulto hidroizolāciju</t>
  </si>
  <si>
    <t>Dzelzsbetona grodu aka DN1000 ar pamatni, ar gropēm no saliek. dz./bet. elem.; ar peldoša tipa akas lūku un ķeta vāku, slodze 40t (zālāja segums); ar kāpšļiem,  H=2,00 - 2,49 m, tās montāža tranšejā un apstrāde ar dubulto hidroizolāciju</t>
  </si>
  <si>
    <t>Dzelzsbetona grodu aka DN1000 ar pamatni, ar gropēm no saliek. dz./bet. elem.; ar peldoša tipa akas lūku un ķeta vāku, slodze 40t (grants segums); ar kāpšļiem,  H=2,00 - 2,49 m, tās montāža tranšejā un apstrāde ar dubulto hidroizolāciju</t>
  </si>
  <si>
    <t>Dzelzsbetona grodu aka DN1000 ar pamatni, ar gropēm no saliek. dz./bet. elem.; ar peldoša tipa akas lūku un ķeta vāku, slodze 25t (zālāja segums); ar kāpšļiem,  H=2,50 - 2,99 m, tās montāža tranšejā un apstrāde ar dubulto hidroizolāciju</t>
  </si>
  <si>
    <t>Dzelzsbetona grodu aka DN1000 ar pamatni, ar gropēm no saliek. dz./bet. elem.; ar peldoša tipa akas lūku un ķeta vāku, slodze 40t (zālāja segums); ar kāpšļiem,  H=2,50 - 2,99 m, tās montāža tranšejā un apstrāde ar dubulto hidroizolāciju</t>
  </si>
  <si>
    <t>Dzelzsbetona grodu aka DN1000 ar pamatni, ar gropēm no saliek. dz./bet. elem.; ar peldoša tipa akas lūku un ķeta vāku, slodze 40t (grants segums); ar kāpšļiem,  H=2,50 - 2,99 m, tās montāža tranšejā un apstrāde ar dubulto hidroizolāciju</t>
  </si>
  <si>
    <t>Dzelzsbetona grodu aka DN1500 ar pamatni, ar gropēm no saliek. dz./bet. elem.; ar peldoša tipa akas lūku un ķeta vāku, slodze 25t (zālāja segums); ar kāpšļiem,  H=3,00 - 3,49 m, tās montāža tranšejā un apstrāde ar dubulto hidroizolāciju</t>
  </si>
  <si>
    <t>Dzelzsbetona grodu aka DN1500 ar pamatni, ar gropēm no saliek. dz./bet. elem.; ar peldoša tipa akas lūku un ķeta vāku, slodze 40t (zālāja segums); ar kāpšļiem,  H=3,00 - 3,49 m, tās montāža tranšejā un apstrāde ar dubulto hidroizolāciju</t>
  </si>
  <si>
    <t>Dzelzsbetona grodu aka DN1500 ar pamatni, ar gropēm no saliek. dz./bet. elem.; ar peldoša tipa akas lūku un ķeta vāku, slodze 25t (zālāja segums); ar kāpšļiem,  H=3,50 - 3,99 m, tās montāža tranšejā un apstrāde ar dubulto hidroizolāciju</t>
  </si>
  <si>
    <t>Dzelzsbetona grodu aka DN1500 ar pamatni, ar gropēm no saliek. dz./bet. elem.; ar peldoša tipa akas lūku un ķeta vāku, slodze 40t (grants segums); ar kāpšļiem,  H=3,50 - 3,99 m, tās montāža tranšejā un apstrāde ar dubulto hidroizolāciju</t>
  </si>
  <si>
    <t>Dzelzsbetona grodu aka DN1500 ar pamatni, ar gropēm no saliek. dz./bet. elem.; ar peldoša tipa akas lūku un ķeta vāku, slodze 40t (asfalta segums); ar kāpšļiem,  H=3,50 - 3,99 m, tās montāža tranšejā un apstrāde ar dubulto hidroizolāciju</t>
  </si>
  <si>
    <t>PP līkums 45° Ø160 caurulei, tā montāža pārkrituma akā</t>
  </si>
  <si>
    <t>PP līkums 45° Ø200 caurulei, tā montāža pārkrituma akā</t>
  </si>
  <si>
    <t>PP dubultuzmava Ø160 caurulei, tā montāža pārkrituma akai</t>
  </si>
  <si>
    <t>PP dubultuzmava Ø200 caurulei, tā montāža pārkrituma akai</t>
  </si>
  <si>
    <t>Noslēgtapa Ø160 caurulei, tā montāža pārkrituma akā</t>
  </si>
  <si>
    <t>Noslēgtapa Ø200 caurulei, tā montāža pārkrituma akā</t>
  </si>
  <si>
    <t>Universālā savienojošā uzmava DN110, tās montāža tranšejā</t>
  </si>
  <si>
    <t>Universālā savienojošā uzmava DN200, tās montāža tranšejā</t>
  </si>
  <si>
    <t>Universālā savienojošā uzmava DN250, tās montāža tranšejā</t>
  </si>
  <si>
    <t>Universālā savienojošā uzmava DN315, tās montāža tranšejā</t>
  </si>
  <si>
    <t>Pieslēgums pie esošā pašteces sadzīves kanalizācijas kolektora tranšejā, pārtverot esošo d100 vadu</t>
  </si>
  <si>
    <t>Pieslēgums pie esošā pašteces sadzīves kanalizācijas kolektora tranšejā, pārtverot esošo d200 vadu</t>
  </si>
  <si>
    <t>Pieslēgums pie esošā pašteces sadzīves kanalizācijas kolektora tranšejā, pārtverot esošo d250 vadu</t>
  </si>
  <si>
    <t>Pieslēgums pie esošā pašteces sadzīves kanalizācijas kolektora tranšejā, pārtverot esošo d300 vadu</t>
  </si>
  <si>
    <t>Noslēgtapa/aizbāznis d200, tās montāža esošā kanalizācijas vada d110 atslēgšanai</t>
  </si>
  <si>
    <t>Noslēgtapa/aizbāznis d300, tās montāža esošā kanalizācijas vada d200 atslēgšanai</t>
  </si>
  <si>
    <t>Esošo, turpmāk neizmantojamu aku demontāža</t>
  </si>
  <si>
    <t>Esošo, turpmāk neizmantojamo cauruļvadu demontāža</t>
  </si>
  <si>
    <t>Esošo kabeļu, ūdensvadu un citu komunikāciju atšurfēšana</t>
  </si>
  <si>
    <t>70.1</t>
  </si>
  <si>
    <t>70.2</t>
  </si>
  <si>
    <t>70.3</t>
  </si>
  <si>
    <t>70.4</t>
  </si>
  <si>
    <t>70.5</t>
  </si>
  <si>
    <t>71.1</t>
  </si>
  <si>
    <t>71.2</t>
  </si>
  <si>
    <t>71.3</t>
  </si>
  <si>
    <t>72.1</t>
  </si>
  <si>
    <t>Esošā koka nociršana un celma izrakšana</t>
  </si>
  <si>
    <t>Kanalizācijas cauruļvadu TV inspekcija</t>
  </si>
  <si>
    <t>Kanalizācijas cauruļvadu skalošana</t>
  </si>
  <si>
    <r>
      <t xml:space="preserve">PP plastmasas pašteces kanalizācijas caurule ar uzmavu un blīvi, Ø200mm, SN8, tās montāža tranšejā 1,5 </t>
    </r>
    <r>
      <rPr>
        <sz val="10"/>
        <rFont val="Arial"/>
        <family val="2"/>
        <charset val="186"/>
      </rPr>
      <t xml:space="preserve">- </t>
    </r>
    <r>
      <rPr>
        <sz val="10"/>
        <rFont val="Arial"/>
        <family val="2"/>
      </rPr>
      <t>2,0 m dziļumā</t>
    </r>
  </si>
  <si>
    <r>
      <t xml:space="preserve">PP plastmasas pašteces kanalizācijas caurule ar uzmavu un blīvi, Ø200mm, SN8, tās montāža tranšejā 2,0 </t>
    </r>
    <r>
      <rPr>
        <sz val="10"/>
        <rFont val="Arial"/>
        <family val="2"/>
        <charset val="186"/>
      </rPr>
      <t xml:space="preserve">- </t>
    </r>
    <r>
      <rPr>
        <sz val="10"/>
        <rFont val="Arial"/>
        <family val="2"/>
      </rPr>
      <t>2,5 m dziļumā</t>
    </r>
  </si>
  <si>
    <r>
      <t xml:space="preserve">PP plastmasas pašteces kanalizācijas caurule ar uzmavu un blīvi, Ø200mm, SN8, tās montāža tranšejā 2,5 </t>
    </r>
    <r>
      <rPr>
        <sz val="10"/>
        <rFont val="Arial"/>
        <family val="2"/>
        <charset val="186"/>
      </rPr>
      <t xml:space="preserve">- </t>
    </r>
    <r>
      <rPr>
        <sz val="10"/>
        <rFont val="Arial"/>
        <family val="2"/>
      </rPr>
      <t>3,0 m dziļumā</t>
    </r>
  </si>
  <si>
    <r>
      <t xml:space="preserve">PP plastmasas pašteces kanalizācijas caurule ar uzmavu un blīvi, Ø200mm, SN8, tās montāža tranšejā 3,0 </t>
    </r>
    <r>
      <rPr>
        <sz val="10"/>
        <rFont val="Arial"/>
        <family val="2"/>
        <charset val="186"/>
      </rPr>
      <t xml:space="preserve">- </t>
    </r>
    <r>
      <rPr>
        <sz val="10"/>
        <rFont val="Arial"/>
        <family val="2"/>
      </rPr>
      <t>3,5 m dziļumā</t>
    </r>
  </si>
  <si>
    <r>
      <t xml:space="preserve">PP plastmasas pašteces kanalizācijas caurule ar uzmavu un blīvi, Ø200mm, SN8, tās montāža tranšejā 3,5 </t>
    </r>
    <r>
      <rPr>
        <sz val="10"/>
        <rFont val="Arial"/>
        <family val="2"/>
        <charset val="186"/>
      </rPr>
      <t xml:space="preserve">- </t>
    </r>
    <r>
      <rPr>
        <sz val="10"/>
        <rFont val="Arial"/>
        <family val="2"/>
      </rPr>
      <t>4,0 m dziļumā</t>
    </r>
  </si>
  <si>
    <r>
      <t xml:space="preserve">PP plastmasas aizsargcaurule, </t>
    </r>
    <r>
      <rPr>
        <sz val="10"/>
        <rFont val="Arial"/>
        <family val="2"/>
        <charset val="186"/>
      </rPr>
      <t>Ø</t>
    </r>
    <r>
      <rPr>
        <sz val="10"/>
        <rFont val="Arial"/>
        <family val="2"/>
      </rPr>
      <t>315mm, SN8, tās montāža tranšejā 2,0-2,5 m dziļumā</t>
    </r>
  </si>
  <si>
    <r>
      <t xml:space="preserve">Rūpnieciski izgatavota teleskopiska plastmasas skataka ar monolītsienu akas korpusu </t>
    </r>
    <r>
      <rPr>
        <sz val="10"/>
        <rFont val="Arial"/>
        <family val="2"/>
        <charset val="186"/>
      </rPr>
      <t>Ø</t>
    </r>
    <r>
      <rPr>
        <sz val="10"/>
        <rFont val="Arial"/>
        <family val="2"/>
      </rPr>
      <t>400, blīvslēgu, teleskopisko cauruli Ø315, akas lūku un ķeta vāku 25t, un atbilstoša diametra, augstuma un leņķa pievienojumiem, H=1,00-1,49m; tās montāža tranšejā</t>
    </r>
  </si>
  <si>
    <r>
      <t xml:space="preserve">Rūpnieciski izgatavota teleskopiska plastmasas skataka ar monolītsienu akas korpusu </t>
    </r>
    <r>
      <rPr>
        <sz val="10"/>
        <rFont val="Arial"/>
        <family val="2"/>
        <charset val="186"/>
      </rPr>
      <t>Ø</t>
    </r>
    <r>
      <rPr>
        <sz val="10"/>
        <rFont val="Arial"/>
        <family val="2"/>
      </rPr>
      <t>400, blīvslēgu, teleskopisko cauruli Ø315, akas lūku un ķeta vāku 25t, un atbilstoša diametra, augstuma un leņķa pievienojumiem, H=1,49-1,99m; tās montāža tranšejā</t>
    </r>
  </si>
  <si>
    <r>
      <t xml:space="preserve">PP kanalizācijas caurule </t>
    </r>
    <r>
      <rPr>
        <sz val="10"/>
        <rFont val="UniversalMath1 BT"/>
        <family val="1"/>
        <charset val="2"/>
      </rPr>
      <t>&amp;</t>
    </r>
    <r>
      <rPr>
        <sz val="10"/>
        <rFont val="Arial"/>
        <family val="2"/>
      </rPr>
      <t>160 mm, tās montāža vertikāli pie akas (pārkritums)</t>
    </r>
  </si>
  <si>
    <r>
      <t xml:space="preserve">PP kanalizācijas caurule </t>
    </r>
    <r>
      <rPr>
        <sz val="10"/>
        <rFont val="UniversalMath1 BT"/>
        <family val="1"/>
        <charset val="2"/>
      </rPr>
      <t>&amp;</t>
    </r>
    <r>
      <rPr>
        <sz val="10"/>
        <rFont val="Arial"/>
        <family val="2"/>
      </rPr>
      <t>200 mm, tās montāža vertikāli pie akas (pārkritums)</t>
    </r>
  </si>
  <si>
    <r>
      <t>PP trejgabals Ø200/200/90</t>
    </r>
    <r>
      <rPr>
        <sz val="10"/>
        <rFont val="Arial"/>
        <family val="2"/>
        <charset val="186"/>
      </rPr>
      <t>°</t>
    </r>
    <r>
      <rPr>
        <sz val="10"/>
        <rFont val="Arial"/>
        <family val="2"/>
      </rPr>
      <t>, tā montāža pārkrituma akā</t>
    </r>
  </si>
  <si>
    <r>
      <t>PP trejgabals Ø160/160/45</t>
    </r>
    <r>
      <rPr>
        <sz val="10"/>
        <rFont val="Arial"/>
        <family val="2"/>
        <charset val="186"/>
      </rPr>
      <t>°</t>
    </r>
    <r>
      <rPr>
        <sz val="10"/>
        <rFont val="Arial"/>
        <family val="2"/>
      </rPr>
      <t>, tā montāža pārkrituma akā</t>
    </r>
  </si>
  <si>
    <r>
      <t>PP trejgabals Ø200/200/45</t>
    </r>
    <r>
      <rPr>
        <sz val="10"/>
        <rFont val="Arial"/>
        <family val="2"/>
        <charset val="186"/>
      </rPr>
      <t>°</t>
    </r>
    <r>
      <rPr>
        <sz val="10"/>
        <rFont val="Arial"/>
        <family val="2"/>
      </rPr>
      <t>, tā montāža pārkrituma akā</t>
    </r>
  </si>
  <si>
    <r>
      <t xml:space="preserve">Aizsargčaula </t>
    </r>
    <r>
      <rPr>
        <sz val="10"/>
        <rFont val="UniversalMath1 BT"/>
        <family val="1"/>
        <charset val="2"/>
      </rPr>
      <t>&amp;</t>
    </r>
    <r>
      <rPr>
        <sz val="10"/>
        <rFont val="Arial"/>
        <family val="2"/>
      </rPr>
      <t>160 caurulei, tās montāža dz/b akas sienā</t>
    </r>
  </si>
  <si>
    <r>
      <t xml:space="preserve">Aizsargčaula </t>
    </r>
    <r>
      <rPr>
        <sz val="10"/>
        <rFont val="UniversalMath1 BT"/>
        <family val="1"/>
        <charset val="2"/>
      </rPr>
      <t>&amp;</t>
    </r>
    <r>
      <rPr>
        <sz val="10"/>
        <rFont val="Arial"/>
        <family val="2"/>
      </rPr>
      <t>200 caurulei, tās montāža dz/b akas sienā</t>
    </r>
  </si>
  <si>
    <r>
      <t xml:space="preserve">Esošā drenāžas vada d75* atjaunošana, PVC </t>
    </r>
    <r>
      <rPr>
        <sz val="10"/>
        <rFont val="UniversalMath1 BT"/>
        <family val="1"/>
        <charset val="2"/>
      </rPr>
      <t>&amp;</t>
    </r>
    <r>
      <rPr>
        <sz val="10"/>
        <rFont val="Arial"/>
        <family val="2"/>
      </rPr>
      <t>128 mm</t>
    </r>
  </si>
  <si>
    <t>Šķērsojumi ar esošu, turpmāk ekspluatācijā izmantojamu drenāžas vadu d75*, cauruļvadu nostiprināšana un aizsardzība uz būvniecības laiku, šķērsošanas vietā iemontējot apvalkcaurulē vai koka kārbā un iekarot pār tranšeju pārliktā sijā</t>
  </si>
  <si>
    <t>Šķērsojumi ar esošu, turpmāk ekspluatācijā neizmantojamu pašteces sadzīves kanalizācijas vadu d200, cauruļvadu nostiprināšana un aizsardzība uz būvniecības laiku, šķērsošanas vietā iemontējot apvalkcaurulē vai koka kārbā un iekarot pār tranšeju pārliktā sijā</t>
  </si>
  <si>
    <t>Šķērsojumi ar esošu, turpmāk ekspluatācijā neizmantojamu ūdensvadu d100, cauruļvadu nostiprināšana un aizsardzība uz būvniecības laiku, šķērsošanas vietā iemontējot apvalkcaurulē vai koka kārbā un iekarot pār tranšeju pārliktā sijā</t>
  </si>
  <si>
    <t>Šķērsojumi ar esošu, turpmāk ekspluatācijā izmantojamu caurteku d1200, cauruļvadu nostiprināšana un aizsardzība uz būvniecības laiku, šķērsošanas vietā iemontējot apvalkcaurulē vai koka kārbā un iekarot pār tranšeju pārliktā sijā</t>
  </si>
  <si>
    <t>1.1</t>
  </si>
  <si>
    <t>1.2</t>
  </si>
  <si>
    <t>Vāks / režģis</t>
  </si>
  <si>
    <t>1.3</t>
  </si>
  <si>
    <t>Iegremdējams, pārnēsājams lieko dūņu sūknis DG Blue 50M (N=0,37 kW) komplektā ar gofrētu šļūteni, elektrokabeli u.c.</t>
  </si>
  <si>
    <t>1.4</t>
  </si>
  <si>
    <t>Avārijas signalizācija, datu pārraides nodrošināšana ar SMS (GSM) - uzstādīšana</t>
  </si>
  <si>
    <t>Gaisa padeves cauruļvadu montāža tranšejā un noslēgarmatūras uzstādīšana</t>
  </si>
  <si>
    <t>Elektroinstalācija</t>
  </si>
  <si>
    <t>Notekūdeņu attīrīšanas ietaišu automātikas un vadības bloka montāža</t>
  </si>
  <si>
    <t>Dzelzsbetona grodu aka DN1000 ar pamatni, ar gropēm no saliek. dz./bet. elem.; ar ķeta lūku un ķeta vāku, slodze 25t; ar kāpšļiem,  H=1,50 - 2,00 m, tā montāža tranšejā un apstrāde ar dubulto hidroizolāciju</t>
  </si>
  <si>
    <t>Dzelzsbetona grodu aka DN1000 ar pamatni, ar gropēm no saliek. dz./bet. elem.; ar ķeta lūku un ķeta vāku, slodze 25t; ar kāpšļiem,  H=2,00 - 2,50 m, tā montāža tranšejā un apstrāde ar dubulto hidroizolāciju</t>
  </si>
  <si>
    <t>Rūpnieciski izgatavota enerģijas dzēšanas aka no dzelzsbetona grodiem DN1000 ar pamatni, ar gropēm no saliek. dz./bet. elem.; ar ķeta lūku un ķeta vāku, kāpšļiem, pārseguma plātni, slodze 25t, H=1,00-1,50 m, tās montāža tranšejā un apstrāde ar dubulto hidroizolāciju, komplektā ar plūsmas atsitiena plāksni, cauruļvadu veidgabaliem un savienojumiem montāža</t>
  </si>
  <si>
    <t>9.1</t>
  </si>
  <si>
    <t>10.1</t>
  </si>
  <si>
    <t>11.1</t>
  </si>
  <si>
    <t>Rūpnieciski izgatavota notekūdeņu uzskaites aka no dzelzsbetona grodiem DN1000 ar pamatni, ar gropēm no saliek. dz./bet. elem.; ar ķeta lūku un ķeta vāku, kāpšļiem, pārseguma plātni, slodze 25t, H=1,00-1,50 m, ar iebetonētu Parshall tekni (modelis P1), tās montāža tranšejā un apstrāde ar dubulto hidroizolāciju, saskaņā ar rasējumu ŪKT-33</t>
  </si>
  <si>
    <t>Notekūdeņu uzskaites akas Pashall teknes automātikas un vadības bloka montāža - uzstādīšana, pieslēgšana pie vadības skapja, ieregulēšana</t>
  </si>
  <si>
    <t>Automātikas - paziņošanas un signalizācijas sistēmas uzstādīšana, pieslēgšanas un ieregulēšanas darbi</t>
  </si>
  <si>
    <t>Aizsargčaulas akas sienā DN160 montāža</t>
  </si>
  <si>
    <t>Mitrumizturīga putu polistirola siltumizolācijas materiāla montāža PP kanalizācijas caurulei Ø160 montāža</t>
  </si>
  <si>
    <t>Pievienojuma vieta esošam sadzīves kanalizācijas pašteces kolektoram  d300</t>
  </si>
  <si>
    <t>vietas</t>
  </si>
  <si>
    <t>Kanalizācijas cauruļvadu CCTV inspekcija</t>
  </si>
  <si>
    <t>Esošo, turpmāk neizmantojamo, pašteces kanalizācijas kolektoru d150 gala aizbetonējuma izveida</t>
  </si>
  <si>
    <t>Esošo, turpmāk neizmantojamo, kanalizācijas cauruļu demontāža, izrakšana un utilizēšana, būvbedres aizbēršana ar pievesto grunti, grunts blietēšana un labiekārtošanas darbu veikšana</t>
  </si>
  <si>
    <t>Esošo, turpmāk neizmantojamo, kanalizācijas aku demontāža, veco dzelzsbetona grodu izrakšana un utilizēšana, būvbedres aizbēršana ar pievesto grunti, grunts blietēšana un labiekārtošanas darbu veikšana</t>
  </si>
  <si>
    <t>Hidraulisko vairogu uzstādīšana būvbedru sienu nostiprināšanai (izmantojami pie tranšeju dziļuma &gt;2,0 m)</t>
  </si>
  <si>
    <t>Gruntsūdens līmeņa pazemināšana rakšanas zonā</t>
  </si>
  <si>
    <t>Tranšeju un būvbedru rakšana cauruļu ieguldīšanai un iekārtu uzstādīšanai (paredzot arī esošās augsnes kārtas noņemšanu 15 cm) un ar to saistītie darbi</t>
  </si>
  <si>
    <t>Smilts (drenējoša - Kf &gt; 1 m/dnn) pamatnes ierīkošana zem cauruļvadiem, skatakām un apbēruma veidošana virs cauruļvadiem, ietverot noblīvēšanu pa kārtām</t>
  </si>
  <si>
    <t>Liekās izraktās grunts transportēšana uz atbērtni (ja liekās izraktās grunts sastāvs atbilst nepieciešamajam izmantošanas mērķim, ja tā nodrošina salturīgas drenējošas grunts īpašības, tad to var atkārtoti izmantot, piemēram, grunts uzbēruma veidošanai vietās, kur tas nepieciešams projekta ietvaros), atbērtni nodrošina izpildītājs</t>
  </si>
  <si>
    <t>Būvbedres aizbēršana pēc BIO M-30 tvertnes montāžas ar grants vai šķembu kārtām - 300 mm, katru kārtu noblietējot līdz 95 % no dabīgā grunts blīvuma. (grants frakcija 3-20 mm, šķembu gadījumā frakcija 3-16 mm.)</t>
  </si>
  <si>
    <t>Būvbedres aizbēršana ar pievesto smilšu grunti, kā arī noblīvēšana pa slāņiem un ar to saistītie darbi</t>
  </si>
  <si>
    <t>Blietēta grunts uzbērumu veidošana ar nogāzēm (nogāžu malu attiecību ~1:1.5) ap iekārtām no pievestas salturīgas drenējošas grunts (ja liekās izraktās grunts sastāvs atbilst nepieciešamajam izmantošanas mērķim, ja tā nodrošina salturīgas drenējošas grunts īpašības, tad to var atkārtoti izmantot uzbēruma veidošanai), kā arī noblīvēšana pa slāņiem un ar to saistītie darbi</t>
  </si>
  <si>
    <t>Preterozijas ģeopaklāja ierīkošana uzbēruma nogāzēm</t>
  </si>
  <si>
    <t>Esošā žoga un stabu demontāža</t>
  </si>
  <si>
    <t>Esošā iebraucamo vārtu un gājēju vārtiņu demontāža</t>
  </si>
  <si>
    <t>Teritorijas labiekārtošana (zāliena atjaunošana/ierīkošana arī uzbērumiem ar nogāzēm), izmantojot daudzgadīgā zāliena sēklu maisījumu</t>
  </si>
  <si>
    <t>Melnzeme teritorijas labiekārtošanai (melnzemes slāņa biezums 10 cm)</t>
  </si>
  <si>
    <t>Cieto atkritumu konteinera uzstādīšana</t>
  </si>
  <si>
    <t>Apsardzes signalizācijas uzstādīšana</t>
  </si>
  <si>
    <r>
      <t xml:space="preserve">Ieplūdes un izplūdes caurule </t>
    </r>
    <r>
      <rPr>
        <sz val="10"/>
        <rFont val="Arial"/>
        <family val="2"/>
        <charset val="186"/>
      </rPr>
      <t>Ø</t>
    </r>
    <r>
      <rPr>
        <sz val="10"/>
        <rFont val="Arial"/>
        <family val="2"/>
      </rPr>
      <t>200</t>
    </r>
  </si>
  <si>
    <r>
      <t>Skapis no nerūsējoša tērauda AISI430 2B ar gaisa pūtēju BAH 6/10 Q=55 m</t>
    </r>
    <r>
      <rPr>
        <vertAlign val="superscript"/>
        <sz val="10"/>
        <rFont val="Arial"/>
        <family val="2"/>
        <charset val="186"/>
      </rPr>
      <t>3</t>
    </r>
    <r>
      <rPr>
        <sz val="10"/>
        <rFont val="Arial"/>
        <family val="2"/>
      </rPr>
      <t>/h (N=0,75 kW) ar dzelzsbetona pamatu plātni (1200x1200x150 mm)</t>
    </r>
  </si>
  <si>
    <r>
      <t>Rūpnieciski izgatavota nostādinātāja grodu aka DN1500 ar pamatni, ar gropēm no saliek. dz./bet. elem., H=3,04 m, V=5,3 m</t>
    </r>
    <r>
      <rPr>
        <vertAlign val="superscript"/>
        <sz val="10"/>
        <rFont val="Arial"/>
        <family val="2"/>
        <charset val="186"/>
      </rPr>
      <t>3</t>
    </r>
    <r>
      <rPr>
        <sz val="10"/>
        <rFont val="Arial"/>
        <family val="2"/>
      </rPr>
      <t xml:space="preserve"> ar vāku, PP īscauruli </t>
    </r>
    <r>
      <rPr>
        <sz val="10"/>
        <rFont val="Arial"/>
        <family val="2"/>
        <charset val="186"/>
      </rPr>
      <t>Ø</t>
    </r>
    <r>
      <rPr>
        <sz val="10"/>
        <rFont val="Arial"/>
        <family val="2"/>
      </rPr>
      <t xml:space="preserve">160 L=1,1 m un PP trejgabalu </t>
    </r>
    <r>
      <rPr>
        <sz val="10"/>
        <rFont val="Arial"/>
        <family val="2"/>
        <charset val="186"/>
      </rPr>
      <t>Ø</t>
    </r>
    <r>
      <rPr>
        <sz val="10"/>
        <rFont val="Arial"/>
        <family val="2"/>
      </rPr>
      <t>160/160, tās montāža tranšejā un apstrāde ar dubulto hidroizolāciju</t>
    </r>
  </si>
  <si>
    <r>
      <t>Rūpnieciski izgatavota lieko dūņu uzkrāšanas grodu aka DN1500 ar pamatni, ar gropēm no saliek. dz./bet. elem., H=2,8 m, V=4,9 m</t>
    </r>
    <r>
      <rPr>
        <vertAlign val="superscript"/>
        <sz val="10"/>
        <rFont val="Arial"/>
        <family val="2"/>
        <charset val="186"/>
      </rPr>
      <t>3</t>
    </r>
    <r>
      <rPr>
        <sz val="10"/>
        <rFont val="Arial"/>
        <family val="2"/>
      </rPr>
      <t xml:space="preserve"> ar vāku, tās montāža tranšejā un apstrāde ar dubulto hidroizolāciju</t>
    </r>
  </si>
  <si>
    <r>
      <t xml:space="preserve">Individuāla pasūtījuma plastmasas akas </t>
    </r>
    <r>
      <rPr>
        <sz val="10"/>
        <rFont val="UniversalMath1 BT"/>
        <family val="1"/>
        <charset val="2"/>
      </rPr>
      <t>&amp;</t>
    </r>
    <r>
      <rPr>
        <sz val="10"/>
        <rFont val="Arial"/>
        <family val="2"/>
      </rPr>
      <t>400 notekūdeņu paraugu ņemšanai ar gofrēto akas korpusu, blīvslēgu, teleskopisko cauruli, ķeta vāku un atbilstoša diametra, augstuma un leņķa pievienojumiem, veidgabaliem, H=2,00-2,50 m montāža</t>
    </r>
  </si>
  <si>
    <r>
      <t xml:space="preserve">PP plastmasas pašteces kanalizācijas caurule ar uzmavu un blīvi, Ø160mm, SN8, tās montāža tranšejā 0,5 </t>
    </r>
    <r>
      <rPr>
        <sz val="10"/>
        <rFont val="Arial"/>
        <family val="2"/>
        <charset val="186"/>
      </rPr>
      <t>- 1</t>
    </r>
    <r>
      <rPr>
        <sz val="10"/>
        <rFont val="Arial"/>
        <family val="2"/>
      </rPr>
      <t>,0 m dziļumā</t>
    </r>
  </si>
  <si>
    <r>
      <t xml:space="preserve">PP plastmasas pašteces kanalizācijas caurule ar uzmavu un blīvi, Ø160mm, SN8, tās montāža tranšejā 1,0 </t>
    </r>
    <r>
      <rPr>
        <sz val="10"/>
        <rFont val="Arial"/>
        <family val="2"/>
        <charset val="186"/>
      </rPr>
      <t>- 1</t>
    </r>
    <r>
      <rPr>
        <sz val="10"/>
        <rFont val="Arial"/>
        <family val="2"/>
      </rPr>
      <t>,5 m dziļumā</t>
    </r>
  </si>
  <si>
    <r>
      <t xml:space="preserve">PP plastmasas pašteces kanalizācijas caurule ar uzmavu un blīvi, Ø160mm, SN8, tās montāža tranšejā 1,5 </t>
    </r>
    <r>
      <rPr>
        <sz val="10"/>
        <rFont val="Arial"/>
        <family val="2"/>
        <charset val="186"/>
      </rPr>
      <t>- 2</t>
    </r>
    <r>
      <rPr>
        <sz val="10"/>
        <rFont val="Arial"/>
        <family val="2"/>
      </rPr>
      <t>,0 m dziļumā</t>
    </r>
  </si>
  <si>
    <r>
      <t>Bioloģisko sadzīves notekūdeņu attīrīšanas iekārtu no nerūsējošā tērauda materiāla korpusa AISI430 2B montāža, ar ražību 30 m</t>
    </r>
    <r>
      <rPr>
        <vertAlign val="superscript"/>
        <sz val="10"/>
        <rFont val="Arial"/>
        <family val="2"/>
      </rPr>
      <t>3</t>
    </r>
    <r>
      <rPr>
        <sz val="10"/>
        <rFont val="Arial"/>
        <family val="2"/>
      </rPr>
      <t>/dnn (komplektā ar visu nepieciešamo iekšējo apsaisti, rupjā piesārņojuma uztveršanas grozu AISI304, ežektoru, savācējtekni, pārsegumu režģi, eirliftu, otrreizējo nostādinātāju, aerācijas sistēmu, lieko dūņu sūkni u.c.) , ieskaitot iekārtu palaišanu un noregulēšanu, personāla apmācība, dokumentācija</t>
    </r>
  </si>
  <si>
    <t>Armētas dzelzsbetona pamatu plātnes (7,2x2,88x0,3 m) montāža zem BIO M-30, saskaņā ar rasējumu BK-5, t.sk.:</t>
  </si>
  <si>
    <t>Bedres izrakšana pamatu plātnes izveidei</t>
  </si>
  <si>
    <t>Grunts blietēšana</t>
  </si>
  <si>
    <t>Dolomīta šķembu (frakcija 20-40mm) klājuma izveide</t>
  </si>
  <si>
    <t>Šķembu blietēšana</t>
  </si>
  <si>
    <t>Monolītā betona B-5 izlīdzinošās kārtas izveide</t>
  </si>
  <si>
    <t>Hidroizolācijas ierīkošana uz izlīdzinošās kārtas (divas kārtas)</t>
  </si>
  <si>
    <t>Stiegrojums d10 A-III</t>
  </si>
  <si>
    <t>kg</t>
  </si>
  <si>
    <t>Stiegrojums d 6 A-I</t>
  </si>
  <si>
    <t>Pamatu plātnes betonēšana B-30</t>
  </si>
  <si>
    <t>Hidroizolācijas ierīkošana (divas kārtas)</t>
  </si>
  <si>
    <t>Aizbērums ar granti (3-20mm) vai šķembām (3-16mm)</t>
  </si>
  <si>
    <t>Piebērtās grunts blietēšana</t>
  </si>
  <si>
    <r>
      <t>m</t>
    </r>
    <r>
      <rPr>
        <vertAlign val="superscript"/>
        <sz val="10"/>
        <rFont val="Times New Roman"/>
        <family val="1"/>
        <charset val="186"/>
      </rPr>
      <t>3</t>
    </r>
  </si>
  <si>
    <r>
      <t>m</t>
    </r>
    <r>
      <rPr>
        <vertAlign val="superscript"/>
        <sz val="10"/>
        <rFont val="Times New Roman"/>
        <family val="1"/>
        <charset val="186"/>
      </rPr>
      <t>2</t>
    </r>
  </si>
  <si>
    <r>
      <t>Vidēji rupja smilts (ρd=1.56 g/cm</t>
    </r>
    <r>
      <rPr>
        <vertAlign val="superscript"/>
        <sz val="10"/>
        <rFont val="Arial"/>
        <family val="2"/>
        <charset val="186"/>
      </rPr>
      <t>2</t>
    </r>
    <r>
      <rPr>
        <sz val="10"/>
        <rFont val="Arial"/>
        <family val="2"/>
        <charset val="186"/>
      </rPr>
      <t>)</t>
    </r>
  </si>
  <si>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</si>
  <si>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</si>
  <si>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</si>
  <si>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</si>
  <si>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</si>
  <si>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</si>
  <si>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</si>
  <si>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</si>
  <si>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</si>
  <si>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6.10</t>
  </si>
  <si>
    <t xml:space="preserve"> 6.11</t>
  </si>
  <si>
    <t xml:space="preserve"> 6.12</t>
  </si>
  <si>
    <t xml:space="preserve"> 6.13</t>
  </si>
  <si>
    <t xml:space="preserve"> 6.14</t>
  </si>
  <si>
    <t>Tvertnes montāža (ietverta poz.1)</t>
  </si>
  <si>
    <t xml:space="preserve"> 9.1.1</t>
  </si>
  <si>
    <t xml:space="preserve"> 9.1.2</t>
  </si>
  <si>
    <t xml:space="preserve"> 9.1.3</t>
  </si>
  <si>
    <t xml:space="preserve"> 9.1.4</t>
  </si>
  <si>
    <t xml:space="preserve"> 9.1.5</t>
  </si>
  <si>
    <t xml:space="preserve"> 9.1.6</t>
  </si>
  <si>
    <t xml:space="preserve"> 9.1.7</t>
  </si>
  <si>
    <t xml:space="preserve"> 9.1.8</t>
  </si>
  <si>
    <t xml:space="preserve"> 9.1.9</t>
  </si>
  <si>
    <t xml:space="preserve"> 9.1.10</t>
  </si>
  <si>
    <t xml:space="preserve"> 9.1.11</t>
  </si>
  <si>
    <t xml:space="preserve"> 9.1.12</t>
  </si>
  <si>
    <t xml:space="preserve"> 9.1.13</t>
  </si>
  <si>
    <t xml:space="preserve"> 9.1.14</t>
  </si>
  <si>
    <t>Tvertnes montāža (ietverta poz.9)</t>
  </si>
  <si>
    <t>Pamatu plātnes betonēšana B-25</t>
  </si>
  <si>
    <t>10.1.1</t>
  </si>
  <si>
    <t>10.1.2</t>
  </si>
  <si>
    <t>10.1.3</t>
  </si>
  <si>
    <t>10.1.4</t>
  </si>
  <si>
    <t>10.1.5</t>
  </si>
  <si>
    <t>10.1.6</t>
  </si>
  <si>
    <t>10.1.7</t>
  </si>
  <si>
    <t>10.1.8</t>
  </si>
  <si>
    <t>10.1.9</t>
  </si>
  <si>
    <t>10.1.10</t>
  </si>
  <si>
    <t>10.1.11</t>
  </si>
  <si>
    <t>10.1.12</t>
  </si>
  <si>
    <t>10.1.13</t>
  </si>
  <si>
    <t>10.1.14</t>
  </si>
  <si>
    <t>11.1.1</t>
  </si>
  <si>
    <t>11.1.2</t>
  </si>
  <si>
    <t>11.1.3</t>
  </si>
  <si>
    <t>11.1.4</t>
  </si>
  <si>
    <t>11.1.5</t>
  </si>
  <si>
    <t>11.1.6</t>
  </si>
  <si>
    <t>11.1.7</t>
  </si>
  <si>
    <t>11.1.8</t>
  </si>
  <si>
    <t>11.1.9</t>
  </si>
  <si>
    <t>11.1.10</t>
  </si>
  <si>
    <t>11.1.11</t>
  </si>
  <si>
    <t>11.1.12</t>
  </si>
  <si>
    <t>11.1.13</t>
  </si>
  <si>
    <t>11.1.14</t>
  </si>
  <si>
    <t>Armētas dzelzsbetona pamatu plātnes (1,4x0,3 m) montāža zem akas K1-43, saskaņā ar rasējumu BK-3, t.sk.:</t>
  </si>
  <si>
    <t>Armētas dzelzsbetona pamatu plātnes (1,9x0,3 m) montāža zem akas K1-44, saskaņā ar rasējumu BK-4, t.sk.:</t>
  </si>
  <si>
    <t>Armētas dzelzsbetona pamatu plātnes (1,9x0,3 m) montāža zem dūņu mineralizatora, akas K1-45, t.sk.:</t>
  </si>
  <si>
    <t>Elektrometināmā dubultuzmava PE caurulei Ø63, tās montāža tranšejā</t>
  </si>
  <si>
    <t>4.1</t>
  </si>
  <si>
    <t>4.2</t>
  </si>
  <si>
    <t>Pamata plātnes 1850x1850x300* kanalizācijas sūknētavai montāža</t>
  </si>
  <si>
    <t>4.3</t>
  </si>
  <si>
    <t>Pamata plātnes enkurošana un stiprinājumu montāža</t>
  </si>
  <si>
    <t>4.4</t>
  </si>
  <si>
    <t>Līmeņa pludiņslēdzis, tā montāža</t>
  </si>
  <si>
    <t>4.5</t>
  </si>
  <si>
    <t>Atloku pretvārsts DN50 komplektā ar nerūsējošā tērauda AISI304 skrūvēm, tā montāža</t>
  </si>
  <si>
    <t>4.6</t>
  </si>
  <si>
    <t>Atloku aizbīdnis DN50 komplektā ar nerūsējošā tērauda AISI304 skrūvēm, tā montāža</t>
  </si>
  <si>
    <t>4.7</t>
  </si>
  <si>
    <t>4.8</t>
  </si>
  <si>
    <t>Lodveida krāna (manometram) montāža</t>
  </si>
  <si>
    <t>4.9</t>
  </si>
  <si>
    <t>4.10</t>
  </si>
  <si>
    <t>4.11</t>
  </si>
  <si>
    <t>4.12</t>
  </si>
  <si>
    <t>4.13</t>
  </si>
  <si>
    <t>4.14</t>
  </si>
  <si>
    <t>4.15</t>
  </si>
  <si>
    <t>4.16</t>
  </si>
  <si>
    <t>4.17</t>
  </si>
  <si>
    <t>4.18</t>
  </si>
  <si>
    <t>4.19</t>
  </si>
  <si>
    <t>PP ieplūde sūknētavā Ø200, tās montāža</t>
  </si>
  <si>
    <t>4.20</t>
  </si>
  <si>
    <t>4.21</t>
  </si>
  <si>
    <t>4.22</t>
  </si>
  <si>
    <t>4.23</t>
  </si>
  <si>
    <t>Kaļamā ķeta nažveida aizbīdnis DN200 ar kāta pagarinātāju uz ienākošā kolektora (aizbīdnim jābūt marķētam ar CE zīmi) montāža</t>
  </si>
  <si>
    <t>4.24</t>
  </si>
  <si>
    <t>Nerūsējošā tērauda izvada caurule DN50, tās montāža</t>
  </si>
  <si>
    <t>4.25</t>
  </si>
  <si>
    <t>4.26</t>
  </si>
  <si>
    <t>Vadības skapja montāža</t>
  </si>
  <si>
    <t>4.27</t>
  </si>
  <si>
    <t>Automātikas-paziņošanas un signalizācijas sistēmas projektēšana, uzstādīšana, pieslēgšana, ieregulēšana</t>
  </si>
  <si>
    <t>4.28</t>
  </si>
  <si>
    <t>Vairogu montāža būvbedres sienu nostiprināšanai</t>
  </si>
  <si>
    <t>4.29</t>
  </si>
  <si>
    <t>Šķembu klājuma zem KSS-1 tvertņu pamatplātnes, h=0.3 m, ierīkošana</t>
  </si>
  <si>
    <t>Cauruļvadu hidrauliskās pārbaudes veikšana</t>
  </si>
  <si>
    <t>Gruntsūdens līmeņa pazemināšana rakšanas darbu zonā</t>
  </si>
  <si>
    <t>Būvbedres rakšana, ietverot grunts pagaidu uzglabāšanu un ar to saistītie darbi</t>
  </si>
  <si>
    <t>Smilts (drenējoša - Kf &gt; 1 m/dnn) pamatnes ierīkošana zem sūkņu stacijas, ietverot noblīvēšanu pa kārtām</t>
  </si>
  <si>
    <t>Smilts (drenējoša - Kf &gt; 1 m/dnn) pamatnes ierīkošana zem cauruļvadiem un apbēruma veidošana virs cauruļvadiem,</t>
  </si>
  <si>
    <t>Liekās izraktās grunts transportēšana uz atbērtni vai atkārtota izmantošana, ja liekās izraktās grunts sastāvs atbilst nepieciešamajam izmantošanas mērķim</t>
  </si>
  <si>
    <t>Būvbedres aizbēršana ar pievesto smilts grunti (nomainot esošo grunti), kā arī noblīvēšana pa slāņiem un ar to saistītie darbi</t>
  </si>
  <si>
    <t>Teritorijas labiekārtošana (zāliena atjaunošana)</t>
  </si>
  <si>
    <t>Melnzeme teritorijas labiekārtošanai</t>
  </si>
  <si>
    <r>
      <t xml:space="preserve">PEHD caurules spiedkanalizācijai </t>
    </r>
    <r>
      <rPr>
        <sz val="10"/>
        <rFont val="UniversalMath1 BT"/>
        <family val="1"/>
        <charset val="2"/>
      </rPr>
      <t>&amp;</t>
    </r>
    <r>
      <rPr>
        <sz val="10"/>
        <rFont val="Arial"/>
        <family val="2"/>
      </rPr>
      <t>63, PN10 montāža un iegulde gruntī, H=1,50 - 2,00 m</t>
    </r>
  </si>
  <si>
    <r>
      <t>Kontaktmetināmais līkums 30</t>
    </r>
    <r>
      <rPr>
        <sz val="10"/>
        <rFont val="Arial"/>
        <family val="2"/>
        <charset val="186"/>
      </rPr>
      <t>°</t>
    </r>
    <r>
      <rPr>
        <sz val="10"/>
        <rFont val="Arial"/>
        <family val="2"/>
      </rPr>
      <t xml:space="preserve"> PE caurulei </t>
    </r>
    <r>
      <rPr>
        <sz val="10"/>
        <rFont val="UniversalMath1 BT"/>
        <family val="1"/>
        <charset val="2"/>
      </rPr>
      <t>&amp;</t>
    </r>
    <r>
      <rPr>
        <sz val="10"/>
        <rFont val="Arial"/>
        <family val="2"/>
      </rPr>
      <t>63, tā montāža tranšejā</t>
    </r>
  </si>
  <si>
    <r>
      <t xml:space="preserve">Rūpnieciski ražotas HDPE sūkņu stacijas </t>
    </r>
    <r>
      <rPr>
        <sz val="10"/>
        <rFont val="UniversalMath1 BT"/>
        <family val="1"/>
        <charset val="2"/>
      </rPr>
      <t>&amp;</t>
    </r>
    <r>
      <rPr>
        <sz val="10"/>
        <rFont val="Arial"/>
        <family val="2"/>
      </rPr>
      <t>1500, H=4,52 m ar nerūsējošā tērauda DN50 apsaisti, visu nepieciešamo aprīkojumu montāža, un vadības skapis ar nepieciešamo datu pārraides aprīkojumu</t>
    </r>
  </si>
  <si>
    <r>
      <t>Iegremdējams notekūdeņu sūknis Wilo Rexa FIT V05 DA-126/EAD1-2-T0015-540-O sūknis, Q</t>
    </r>
    <r>
      <rPr>
        <vertAlign val="subscript"/>
        <sz val="10"/>
        <rFont val="Arial"/>
        <family val="2"/>
        <charset val="186"/>
      </rPr>
      <t>apr</t>
    </r>
    <r>
      <rPr>
        <sz val="10"/>
        <rFont val="Arial"/>
        <family val="2"/>
      </rPr>
      <t>=3.38 l/s, H=8.50 m (N=2x0.94 kW), tā montāža sūkņu stacijā</t>
    </r>
  </si>
  <si>
    <r>
      <t xml:space="preserve">Pāreja no AISI304 caurules DN50 uz PE cauruli </t>
    </r>
    <r>
      <rPr>
        <sz val="10"/>
        <rFont val="Arial"/>
        <family val="2"/>
        <charset val="186"/>
      </rPr>
      <t>Ø</t>
    </r>
    <r>
      <rPr>
        <sz val="10"/>
        <rFont val="Arial"/>
        <family val="2"/>
      </rPr>
      <t>63, tās montāža</t>
    </r>
  </si>
  <si>
    <t>Atloku trejgbals DN50 ar 2 atloku līkumiem DN50/90° komplektā ar nerūsējošā tērauda AISI304 skrūvēm montāža, tā montāža</t>
  </si>
  <si>
    <t>Nerūsējošā tērauda AISI304 stāvvads DN50 ar veidgbaliem iekšējai apsaistei, tā montāža</t>
  </si>
  <si>
    <t xml:space="preserve"> 4.2.1</t>
  </si>
  <si>
    <t xml:space="preserve"> 4.2.2</t>
  </si>
  <si>
    <t xml:space="preserve"> 4.2.3</t>
  </si>
  <si>
    <t xml:space="preserve"> 4.2.4</t>
  </si>
  <si>
    <t xml:space="preserve"> 4.2.5</t>
  </si>
  <si>
    <t xml:space="preserve"> 4.2.6</t>
  </si>
  <si>
    <t xml:space="preserve"> 4.2.7</t>
  </si>
  <si>
    <t xml:space="preserve"> 4.2.8</t>
  </si>
  <si>
    <t xml:space="preserve"> 4.2.9</t>
  </si>
  <si>
    <t xml:space="preserve"> 4.2.10</t>
  </si>
  <si>
    <t xml:space="preserve"> 4.2.11</t>
  </si>
  <si>
    <t xml:space="preserve"> 4.2.12</t>
  </si>
  <si>
    <t xml:space="preserve"> 4.2.13</t>
  </si>
  <si>
    <t>Stiegrojums d12 A-III</t>
  </si>
  <si>
    <t>Stiegrojums d12 A-I</t>
  </si>
  <si>
    <t>Tvertnes montāža (ietverta poz.4)</t>
  </si>
  <si>
    <t>Stiklšķiedras kompozītmateriāla apkalpes platforma, tās montāža (iekļauts poz.4)</t>
  </si>
  <si>
    <t>Stiklšķiedras kompozītmateriāla kāpnes ar pretslīdes materiālu, to montāža (iekļauts poz.4)</t>
  </si>
  <si>
    <t>Wilo sūkņa atbalsta pēda DN50, tās montāža (iekļauts poz.4)</t>
  </si>
  <si>
    <t>Nerūsējošā tērauda AISI304 sūkņa atbalsta kājas un ātrās nomaiņas mezgla montāža (iekļauts poz.4)</t>
  </si>
  <si>
    <r>
      <t xml:space="preserve">Ventilācijas caurules </t>
    </r>
    <r>
      <rPr>
        <sz val="10"/>
        <rFont val="UniversalMath1 BT"/>
        <family val="1"/>
        <charset val="2"/>
      </rPr>
      <t>&amp;</t>
    </r>
    <r>
      <rPr>
        <sz val="10"/>
        <rFont val="Arial"/>
        <family val="2"/>
      </rPr>
      <t>110 montāža (iekļauts poz.4)</t>
    </r>
  </si>
  <si>
    <t>Kabeļu ievada caurules Ø75 montāža (iekļauts poz.4)</t>
  </si>
  <si>
    <t>Slēdzams, siltināts alumīnija vāks ar armētu apkalpes lūku, tā montāža (iekļauts poz.4)</t>
  </si>
  <si>
    <t>Nerūsējošā tērauda AISI304 ķēde sūkņa izcelšanai, tās montāža (iekļauts poz.4)</t>
  </si>
  <si>
    <t>Cinkota tērauda sūkņa vadulas, to montāža  (iekļauts poz.4)</t>
  </si>
  <si>
    <t>Nerūsējošā tērauda AISI304 enkurošanas leņķis, tā montāža (iekļauts poz.4)</t>
  </si>
  <si>
    <t>Pacelšanas cilpa, tās montāža (iekļauts poz.4)</t>
  </si>
  <si>
    <t>Nerūsējošā tērauda AISI304 rupjo frakciju grozs ar vadulām, spraugas ar izmēru 50 mm, tā montāža (iekļauts poz.4)</t>
  </si>
  <si>
    <t xml:space="preserve"> 1-7</t>
  </si>
  <si>
    <t>ELEKTROAPGĀDE</t>
  </si>
  <si>
    <t>Sagatavošanas darbi</t>
  </si>
  <si>
    <t>Uzmērīšana un nospraušana</t>
  </si>
  <si>
    <t>Zemes klātne</t>
  </si>
  <si>
    <t>Zemes klātnes ierakuma izbūve</t>
  </si>
  <si>
    <t>Piebēruma izbūve no ierakuma materiāla (zem apzaļumojamās ter.)</t>
  </si>
  <si>
    <t>Ar saistvielām nesaistītas konstruktīvās kārtas, BRAUKTUVE</t>
  </si>
  <si>
    <t>Salizturīgās kārtas būvniecība, hmin=40cm</t>
  </si>
  <si>
    <t>Minerālmateriālu maisījuma 0/32s pamata izbūve, h=10cm</t>
  </si>
  <si>
    <t>Minerālmateriālu maisījuma 0/63pn pamata izbūve, h=20cm</t>
  </si>
  <si>
    <t xml:space="preserve"> 1.1</t>
  </si>
  <si>
    <t xml:space="preserve"> 2.1</t>
  </si>
  <si>
    <t xml:space="preserve"> 2.2</t>
  </si>
  <si>
    <t xml:space="preserve"> 3.1</t>
  </si>
  <si>
    <t xml:space="preserve"> 3.2</t>
  </si>
  <si>
    <t xml:space="preserve"> 3.3</t>
  </si>
  <si>
    <t xml:space="preserve"> 1-8</t>
  </si>
  <si>
    <t>ŽOGS</t>
  </si>
  <si>
    <t>Jauna žoga izbūve, H=1,50 m, saskaņā ar rasējumu BK-6</t>
  </si>
  <si>
    <t xml:space="preserve">Žoga rindas stabu izbūve </t>
  </si>
  <si>
    <t>Žoga rindas stabu betona pamatu izbūve pie pamatu iebūves dziļuma 90 cm</t>
  </si>
  <si>
    <t>Žoga stūra stabu izbūve</t>
  </si>
  <si>
    <t>Žoga stūra stabu betona pamatu izbūve pie pamatu iebūves dziļuma 90 cm</t>
  </si>
  <si>
    <t>1.5</t>
  </si>
  <si>
    <t>Atbalsta stabu izbūve stūra stabiem - katrā stūrī pa divām atsaitēm</t>
  </si>
  <si>
    <t>1.6</t>
  </si>
  <si>
    <t>Atbalsta stabu betona pamatu izbūve pie pamatu iebūves dziļuma 90 cm</t>
  </si>
  <si>
    <t xml:space="preserve">Veramo gājēju vārtiņu (slēdzamu) izbūve, ieskaitot vārtu stabus </t>
  </si>
  <si>
    <t xml:space="preserve">Veramo divviru vārtu (slēdzamu) izbūve, ieskaitot vārtu stabus </t>
  </si>
  <si>
    <t>3.1</t>
  </si>
  <si>
    <t>Veramo divviru vārtu stabu betona pamatu izbūve pie pamatu iebūves dziļuma 90 cm</t>
  </si>
  <si>
    <t>Informātīvas zīmes ar uzrakstu "Nepiederošiem ieeja aizliegta" uzstādīšana</t>
  </si>
  <si>
    <t>Esošās sadalnes papildināšana ar automātslēdzi 25A, 3f., "C" tipa</t>
  </si>
  <si>
    <t>Elektrosadalnes skapis, IDE (metāla) IP65 SS1, t.sk.:</t>
  </si>
  <si>
    <t xml:space="preserve">   Automātslēdzis 6A, 3f., "C" tipa</t>
  </si>
  <si>
    <t xml:space="preserve">   Automātslēdzis 6A, 1f., "C" tipa</t>
  </si>
  <si>
    <t xml:space="preserve">   Automātslēdzis 10A, 1f., "C" tipa</t>
  </si>
  <si>
    <t xml:space="preserve">   Automātslēdzis  10A, 3f., "C" tipa</t>
  </si>
  <si>
    <t xml:space="preserve">   Jaudas pārslēdzis 3 f. 40A</t>
  </si>
  <si>
    <t xml:space="preserve">   Savienojuma elementi un palīgmateriāli</t>
  </si>
  <si>
    <t xml:space="preserve"> 2.3</t>
  </si>
  <si>
    <t xml:space="preserve"> 2.4</t>
  </si>
  <si>
    <t xml:space="preserve"> 2.5</t>
  </si>
  <si>
    <t xml:space="preserve"> 2.6</t>
  </si>
  <si>
    <t>KSS vadības un aizsardzības sadalne</t>
  </si>
  <si>
    <t>NAI vadības un aizsardzības sadalne</t>
  </si>
  <si>
    <t>ŪPM vadības un aizsardzības sadalne</t>
  </si>
  <si>
    <t>Rozete 3Ph+N+PE 230/400V, 32A, IP65 MENNEKES</t>
  </si>
  <si>
    <t>Kabelis 4x16 mm2 AXMK</t>
  </si>
  <si>
    <t>Kabelis 5x4 mm2 CYKY</t>
  </si>
  <si>
    <t>Kabelis 3x4 mm2 CYKY</t>
  </si>
  <si>
    <t>Montāžas kabelis H07V-K</t>
  </si>
  <si>
    <t>Kabeļu galu apdare SEH3 3x25...9mm; 3x1.5...16mm²</t>
  </si>
  <si>
    <t xml:space="preserve">Kabeļu galu apdare SEH4 4x35...15mm; 4x6...35mm² </t>
  </si>
  <si>
    <t>Kabeļu galu apdare SEH5 5x65...15mm; 5x4...70mm²</t>
  </si>
  <si>
    <t xml:space="preserve">PE caurule d=50 gofrēta </t>
  </si>
  <si>
    <t>Brīdinājuma lenta "UZMANĪBU KABELIS"</t>
  </si>
  <si>
    <t>Sadalnes statne (kāja)</t>
  </si>
  <si>
    <t>Atkārtotā zemējuma komplekts</t>
  </si>
  <si>
    <t>Palīgmateriāli un pārējie materiāli</t>
  </si>
  <si>
    <t xml:space="preserve">Tāme sastādīta: </t>
  </si>
  <si>
    <t>Tāme sastādīta:</t>
  </si>
  <si>
    <t xml:space="preserve">Tāme sastādīta 2015.gada tirgus cenās, pamatojoties uz ELT daļas rasējumiem. </t>
  </si>
  <si>
    <t xml:space="preserve">Tāme sastādīta 2015.gada tirgus cenās, pamatojoties uz GT daļas rasējumiem. </t>
  </si>
  <si>
    <t xml:space="preserve">Tāme sastādīta 2015.gada tirgus cenās, pamatojoties uz ŪKT daļas rasējumiem. </t>
  </si>
  <si>
    <t>Materiālu, būvgružu transporta izdevumi</t>
  </si>
  <si>
    <t xml:space="preserve">Piezīmes. </t>
  </si>
  <si>
    <t xml:space="preserve">1. Būvuzņēmējam jāievērtē darbu apjomu sarakstā minēto darbu veikšanai nepieciešamie materiāli un papildus darbi, kas nav minēti šajā sarakstā, bet bez </t>
  </si>
  <si>
    <t xml:space="preserve">    kuriem nebūtu iespējama būvdarbu tehnoloģiski pareiza un spēkā esošiem normatīviem atbilstoša veikšana pilnā apmērā.</t>
  </si>
  <si>
    <t>2. Darbu apjomu sarakstu skatīt kopā ar rasējumiem un specifikācijām. Gadījumā, ja darbu apjomi nesakrīt ar rasējumiem vai specifikācijām, par pareiziem</t>
  </si>
  <si>
    <t xml:space="preserve">    jāuzskata rasējumos esošie darbu apjomi.</t>
  </si>
  <si>
    <t>3. Atsevišķu materiālu apjomi doti bez rezerves.</t>
  </si>
  <si>
    <t>4. Tāmēs ietvertos konkrēto ražotāju materiālus un izstrādājumus var aizvietot ar analogiem citu ražotāju materiāliem un izstrādājumiem.</t>
  </si>
</sst>
</file>

<file path=xl/styles.xml><?xml version="1.0" encoding="utf-8"?>
<styleSheet xmlns="http://schemas.openxmlformats.org/spreadsheetml/2006/main">
  <numFmts count="1">
    <numFmt numFmtId="164" formatCode="0.0"/>
  </numFmts>
  <fonts count="21">
    <font>
      <sz val="10"/>
      <name val="Arial"/>
      <charset val="186"/>
    </font>
    <font>
      <sz val="11"/>
      <color theme="1"/>
      <name val="Calibri"/>
      <family val="2"/>
      <charset val="186"/>
      <scheme val="minor"/>
    </font>
    <font>
      <sz val="8"/>
      <name val="Arial"/>
      <family val="2"/>
      <charset val="186"/>
    </font>
    <font>
      <sz val="10"/>
      <name val="Arial"/>
      <family val="2"/>
    </font>
    <font>
      <sz val="11"/>
      <name val="Arial"/>
      <family val="2"/>
    </font>
    <font>
      <b/>
      <sz val="10"/>
      <name val="Arial"/>
      <family val="2"/>
    </font>
    <font>
      <b/>
      <sz val="11"/>
      <name val="Arial"/>
      <family val="2"/>
    </font>
    <font>
      <b/>
      <i/>
      <sz val="11"/>
      <name val="Arial"/>
      <family val="2"/>
      <charset val="186"/>
    </font>
    <font>
      <u/>
      <sz val="10"/>
      <name val="Arial"/>
      <family val="2"/>
    </font>
    <font>
      <b/>
      <u/>
      <sz val="10"/>
      <name val="Arial"/>
      <family val="2"/>
    </font>
    <font>
      <i/>
      <sz val="10"/>
      <name val="Arial"/>
      <family val="2"/>
      <charset val="186"/>
    </font>
    <font>
      <b/>
      <sz val="10"/>
      <name val="Arial"/>
      <family val="2"/>
      <charset val="186"/>
    </font>
    <font>
      <i/>
      <sz val="11"/>
      <name val="Arial"/>
      <family val="2"/>
      <charset val="186"/>
    </font>
    <font>
      <sz val="10"/>
      <name val="Arial"/>
      <family val="2"/>
      <charset val="186"/>
    </font>
    <font>
      <vertAlign val="superscript"/>
      <sz val="10"/>
      <name val="Arial"/>
      <family val="2"/>
      <charset val="186"/>
    </font>
    <font>
      <sz val="10"/>
      <name val="UniversalMath1 BT"/>
      <family val="1"/>
      <charset val="2"/>
    </font>
    <font>
      <vertAlign val="superscript"/>
      <sz val="10"/>
      <name val="Arial"/>
      <family val="2"/>
    </font>
    <font>
      <vertAlign val="superscript"/>
      <sz val="10"/>
      <name val="Times New Roman"/>
      <family val="1"/>
      <charset val="186"/>
    </font>
    <font>
      <vertAlign val="subscript"/>
      <sz val="10"/>
      <name val="Arial"/>
      <family val="2"/>
      <charset val="186"/>
    </font>
    <font>
      <sz val="10"/>
      <name val="Arial"/>
      <family val="2"/>
      <charset val="204"/>
    </font>
    <font>
      <sz val="10"/>
      <name val="Arial Baltic"/>
      <charset val="186"/>
    </font>
  </fonts>
  <fills count="3">
    <fill>
      <patternFill patternType="none"/>
    </fill>
    <fill>
      <patternFill patternType="gray125"/>
    </fill>
    <fill>
      <patternFill patternType="solid">
        <fgColor indexed="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top/>
      <bottom style="hair">
        <color indexed="8"/>
      </bottom>
      <diagonal/>
    </border>
    <border>
      <left style="thin">
        <color indexed="8"/>
      </left>
      <right style="thin">
        <color indexed="8"/>
      </right>
      <top/>
      <bottom style="hair">
        <color indexed="8"/>
      </bottom>
      <diagonal/>
    </border>
  </borders>
  <cellStyleXfs count="10">
    <xf numFmtId="0" fontId="0"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cellStyleXfs>
  <cellXfs count="228">
    <xf numFmtId="0" fontId="0" fillId="0" borderId="0" xfId="0"/>
    <xf numFmtId="0" fontId="3" fillId="0" borderId="0" xfId="0" applyFont="1" applyAlignment="1">
      <alignment horizontal="center" vertical="top" wrapText="1"/>
    </xf>
    <xf numFmtId="0" fontId="3" fillId="0" borderId="0" xfId="0" applyFont="1" applyAlignment="1">
      <alignment vertical="top" wrapText="1"/>
    </xf>
    <xf numFmtId="0" fontId="3" fillId="0" borderId="0" xfId="0" applyFont="1" applyAlignment="1">
      <alignment horizontal="center" vertical="top"/>
    </xf>
    <xf numFmtId="0" fontId="3" fillId="0" borderId="0" xfId="0" applyFont="1" applyAlignment="1">
      <alignment vertical="top"/>
    </xf>
    <xf numFmtId="2" fontId="3" fillId="0" borderId="0" xfId="0" applyNumberFormat="1" applyFont="1" applyAlignment="1">
      <alignment vertical="top"/>
    </xf>
    <xf numFmtId="0" fontId="3" fillId="0" borderId="0" xfId="0" applyFont="1"/>
    <xf numFmtId="0" fontId="3" fillId="0" borderId="1" xfId="0" applyFont="1" applyBorder="1" applyAlignment="1">
      <alignment horizontal="center" vertical="center" textRotation="90" wrapText="1"/>
    </xf>
    <xf numFmtId="2" fontId="3" fillId="0" borderId="1" xfId="0" applyNumberFormat="1" applyFont="1" applyBorder="1" applyAlignment="1">
      <alignment horizontal="center" vertical="center" textRotation="90" wrapText="1"/>
    </xf>
    <xf numFmtId="0" fontId="3" fillId="0" borderId="0" xfId="0" applyFont="1" applyBorder="1" applyAlignment="1">
      <alignment vertical="center"/>
    </xf>
    <xf numFmtId="0" fontId="4" fillId="0" borderId="0" xfId="0" applyFont="1" applyAlignment="1">
      <alignment horizontal="left" vertical="top"/>
    </xf>
    <xf numFmtId="0" fontId="3" fillId="0" borderId="2" xfId="0" applyFont="1" applyBorder="1" applyAlignment="1">
      <alignment horizontal="center" vertical="top"/>
    </xf>
    <xf numFmtId="0" fontId="3" fillId="0" borderId="3" xfId="0" applyFont="1" applyBorder="1" applyAlignment="1">
      <alignment horizontal="center" vertical="top" wrapText="1"/>
    </xf>
    <xf numFmtId="0" fontId="3" fillId="0" borderId="2" xfId="0" applyFont="1" applyBorder="1" applyAlignment="1">
      <alignment vertical="top" wrapText="1"/>
    </xf>
    <xf numFmtId="2" fontId="3" fillId="0" borderId="1" xfId="0" applyNumberFormat="1" applyFont="1" applyBorder="1" applyAlignment="1">
      <alignment vertical="top"/>
    </xf>
    <xf numFmtId="2" fontId="3" fillId="0" borderId="0" xfId="0" applyNumberFormat="1" applyFont="1" applyAlignment="1">
      <alignment horizontal="right" vertical="top"/>
    </xf>
    <xf numFmtId="0" fontId="3" fillId="0" borderId="4" xfId="0" applyFont="1" applyBorder="1" applyAlignment="1">
      <alignment horizontal="center" vertical="top"/>
    </xf>
    <xf numFmtId="0" fontId="3" fillId="0" borderId="5" xfId="0" applyFont="1" applyBorder="1" applyAlignment="1">
      <alignment horizontal="center" vertical="top"/>
    </xf>
    <xf numFmtId="0" fontId="3" fillId="0" borderId="6" xfId="0" applyFont="1" applyBorder="1" applyAlignment="1">
      <alignment horizontal="center" vertical="top"/>
    </xf>
    <xf numFmtId="0" fontId="3" fillId="0" borderId="8" xfId="0" applyFont="1" applyBorder="1" applyAlignment="1">
      <alignment horizontal="center" vertical="top" wrapText="1"/>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center" vertical="top" wrapText="1"/>
    </xf>
    <xf numFmtId="0" fontId="5" fillId="0" borderId="6" xfId="0" applyFont="1" applyBorder="1" applyAlignment="1">
      <alignment horizontal="right" vertical="top" wrapText="1"/>
    </xf>
    <xf numFmtId="0" fontId="3" fillId="0" borderId="6" xfId="0" applyFont="1" applyBorder="1" applyAlignment="1">
      <alignment horizontal="left" vertical="top" wrapText="1"/>
    </xf>
    <xf numFmtId="0" fontId="5" fillId="0" borderId="11" xfId="0" applyFont="1" applyBorder="1" applyAlignment="1">
      <alignment horizontal="right" vertical="top" wrapText="1"/>
    </xf>
    <xf numFmtId="0" fontId="3" fillId="0" borderId="14" xfId="0" applyFont="1" applyBorder="1" applyAlignment="1">
      <alignment horizontal="center" vertical="top"/>
    </xf>
    <xf numFmtId="0" fontId="3" fillId="0" borderId="8" xfId="0" applyFont="1" applyBorder="1" applyAlignment="1">
      <alignment horizontal="center" vertical="top"/>
    </xf>
    <xf numFmtId="0" fontId="3" fillId="0" borderId="13" xfId="0" applyFont="1" applyBorder="1" applyAlignment="1">
      <alignment horizontal="center" vertical="top"/>
    </xf>
    <xf numFmtId="0" fontId="3" fillId="0" borderId="15" xfId="0" applyFont="1" applyBorder="1" applyAlignment="1">
      <alignment horizontal="center" vertical="top"/>
    </xf>
    <xf numFmtId="0" fontId="3" fillId="0" borderId="16" xfId="0" applyFont="1" applyBorder="1" applyAlignment="1">
      <alignment horizontal="center" vertical="top" wrapText="1"/>
    </xf>
    <xf numFmtId="0" fontId="3" fillId="0" borderId="13" xfId="0" applyFont="1" applyBorder="1" applyAlignment="1">
      <alignment vertical="top" wrapText="1"/>
    </xf>
    <xf numFmtId="0" fontId="3" fillId="0" borderId="13" xfId="0" applyFont="1" applyBorder="1" applyAlignment="1">
      <alignment vertical="top"/>
    </xf>
    <xf numFmtId="0" fontId="3" fillId="0" borderId="6" xfId="0" applyFont="1" applyBorder="1" applyAlignment="1">
      <alignment vertical="top"/>
    </xf>
    <xf numFmtId="2" fontId="3" fillId="0" borderId="14" xfId="0" applyNumberFormat="1" applyFont="1" applyBorder="1" applyAlignment="1">
      <alignment vertical="top"/>
    </xf>
    <xf numFmtId="2" fontId="3" fillId="0" borderId="8" xfId="0" applyNumberFormat="1" applyFont="1" applyBorder="1" applyAlignment="1">
      <alignment vertical="top"/>
    </xf>
    <xf numFmtId="2" fontId="3" fillId="0" borderId="13" xfId="0" applyNumberFormat="1" applyFont="1" applyBorder="1" applyAlignment="1">
      <alignment vertical="top"/>
    </xf>
    <xf numFmtId="2" fontId="3" fillId="0" borderId="6" xfId="0" applyNumberFormat="1" applyFont="1" applyBorder="1" applyAlignment="1">
      <alignment vertical="top"/>
    </xf>
    <xf numFmtId="0" fontId="3" fillId="0" borderId="13" xfId="0" applyFont="1" applyBorder="1" applyAlignment="1">
      <alignment horizontal="center" vertical="top" wrapText="1"/>
    </xf>
    <xf numFmtId="0" fontId="3" fillId="0" borderId="7" xfId="0" applyFont="1" applyBorder="1" applyAlignment="1">
      <alignment vertical="top" wrapText="1"/>
    </xf>
    <xf numFmtId="0" fontId="3" fillId="0" borderId="7" xfId="0" applyFont="1" applyBorder="1" applyAlignment="1">
      <alignment horizontal="center" vertical="top"/>
    </xf>
    <xf numFmtId="2" fontId="3" fillId="0" borderId="7" xfId="0" applyNumberFormat="1" applyFont="1" applyBorder="1" applyAlignment="1">
      <alignment vertical="top"/>
    </xf>
    <xf numFmtId="0" fontId="3" fillId="0" borderId="13" xfId="0" applyFont="1" applyBorder="1"/>
    <xf numFmtId="0" fontId="5" fillId="0" borderId="0" xfId="0" applyFont="1"/>
    <xf numFmtId="0" fontId="5" fillId="0" borderId="11" xfId="0" applyFont="1" applyBorder="1" applyAlignment="1">
      <alignment horizontal="center" vertical="top"/>
    </xf>
    <xf numFmtId="0" fontId="5" fillId="0" borderId="16" xfId="0" applyFont="1" applyBorder="1" applyAlignment="1">
      <alignment vertical="top" wrapText="1"/>
    </xf>
    <xf numFmtId="0" fontId="5" fillId="0" borderId="16" xfId="0" applyFont="1" applyBorder="1" applyAlignment="1">
      <alignment horizontal="center" vertical="top"/>
    </xf>
    <xf numFmtId="0" fontId="5" fillId="0" borderId="11" xfId="0" applyFont="1" applyBorder="1" applyAlignment="1">
      <alignment vertical="top"/>
    </xf>
    <xf numFmtId="2" fontId="5" fillId="0" borderId="11" xfId="0" applyNumberFormat="1" applyFont="1" applyBorder="1" applyAlignment="1">
      <alignment vertical="top"/>
    </xf>
    <xf numFmtId="2" fontId="5" fillId="0" borderId="16" xfId="0" applyNumberFormat="1" applyFont="1" applyBorder="1" applyAlignment="1">
      <alignment vertical="top"/>
    </xf>
    <xf numFmtId="2" fontId="3" fillId="0" borderId="1" xfId="0" applyNumberFormat="1" applyFont="1" applyBorder="1"/>
    <xf numFmtId="2" fontId="5" fillId="0" borderId="1" xfId="0" applyNumberFormat="1" applyFont="1" applyBorder="1" applyAlignment="1">
      <alignment vertical="top"/>
    </xf>
    <xf numFmtId="2" fontId="5" fillId="0" borderId="1" xfId="0" applyNumberFormat="1" applyFont="1" applyBorder="1"/>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Border="1" applyAlignment="1">
      <alignment horizontal="center" vertical="top"/>
    </xf>
    <xf numFmtId="0" fontId="4" fillId="2" borderId="0" xfId="0" applyFont="1" applyFill="1" applyAlignment="1">
      <alignment horizontal="left" vertical="top"/>
    </xf>
    <xf numFmtId="0" fontId="3" fillId="2" borderId="0" xfId="0" applyFont="1" applyFill="1" applyAlignment="1">
      <alignment horizontal="center" vertical="top" wrapText="1"/>
    </xf>
    <xf numFmtId="0" fontId="3" fillId="2" borderId="0" xfId="0" applyFont="1" applyFill="1" applyAlignment="1">
      <alignment horizontal="center" vertical="top"/>
    </xf>
    <xf numFmtId="0" fontId="3" fillId="2" borderId="0" xfId="0" applyFont="1" applyFill="1" applyAlignment="1">
      <alignment vertical="top"/>
    </xf>
    <xf numFmtId="2" fontId="3" fillId="2" borderId="0" xfId="0" applyNumberFormat="1" applyFont="1" applyFill="1" applyAlignment="1">
      <alignment vertical="top"/>
    </xf>
    <xf numFmtId="0" fontId="3" fillId="2" borderId="0" xfId="0" applyFont="1" applyFill="1"/>
    <xf numFmtId="0" fontId="6" fillId="2" borderId="0" xfId="0" applyFont="1" applyFill="1" applyAlignment="1">
      <alignment vertical="top"/>
    </xf>
    <xf numFmtId="17" fontId="5" fillId="2" borderId="0" xfId="0" applyNumberFormat="1" applyFont="1" applyFill="1" applyAlignment="1">
      <alignment horizontal="left" vertical="top"/>
    </xf>
    <xf numFmtId="0" fontId="3" fillId="2" borderId="0" xfId="0" applyFont="1" applyFill="1" applyAlignment="1">
      <alignment vertical="top" wrapText="1"/>
    </xf>
    <xf numFmtId="2" fontId="4" fillId="2" borderId="0" xfId="0" applyNumberFormat="1" applyFont="1" applyFill="1" applyAlignment="1">
      <alignment horizontal="right" vertical="top"/>
    </xf>
    <xf numFmtId="1" fontId="7" fillId="2" borderId="0" xfId="0" applyNumberFormat="1" applyFont="1" applyFill="1" applyBorder="1" applyAlignment="1">
      <alignment horizontal="center"/>
    </xf>
    <xf numFmtId="0" fontId="3" fillId="0" borderId="5" xfId="0" applyFont="1" applyBorder="1" applyAlignment="1">
      <alignment horizontal="center" vertical="center"/>
    </xf>
    <xf numFmtId="2" fontId="3" fillId="0" borderId="5" xfId="0" applyNumberFormat="1" applyFont="1" applyBorder="1" applyAlignment="1">
      <alignment vertical="center"/>
    </xf>
    <xf numFmtId="2" fontId="5" fillId="0" borderId="11" xfId="0" applyNumberFormat="1" applyFont="1" applyBorder="1"/>
    <xf numFmtId="2" fontId="8" fillId="0" borderId="0" xfId="0" applyNumberFormat="1" applyFont="1" applyAlignment="1">
      <alignment vertical="top"/>
    </xf>
    <xf numFmtId="0" fontId="3" fillId="0" borderId="0" xfId="0" applyFont="1" applyFill="1" applyAlignment="1">
      <alignment horizontal="center" vertical="top" wrapText="1"/>
    </xf>
    <xf numFmtId="17" fontId="5" fillId="0" borderId="0" xfId="0" applyNumberFormat="1" applyFont="1" applyFill="1" applyAlignment="1">
      <alignment horizontal="left" vertical="top"/>
    </xf>
    <xf numFmtId="0" fontId="4" fillId="0" borderId="0" xfId="0" applyFont="1" applyBorder="1" applyAlignment="1">
      <alignment horizontal="center" vertical="top"/>
    </xf>
    <xf numFmtId="0" fontId="6" fillId="0" borderId="11" xfId="0" applyFont="1" applyBorder="1" applyAlignment="1">
      <alignment horizontal="right" vertical="top" wrapText="1"/>
    </xf>
    <xf numFmtId="0" fontId="4" fillId="0" borderId="0" xfId="0" applyFont="1"/>
    <xf numFmtId="0" fontId="5" fillId="0" borderId="0" xfId="0" applyFont="1" applyBorder="1" applyAlignment="1">
      <alignment horizontal="right" vertical="top" wrapText="1"/>
    </xf>
    <xf numFmtId="0" fontId="3" fillId="0" borderId="0" xfId="0" applyFont="1" applyBorder="1" applyAlignment="1">
      <alignment vertical="top" wrapText="1"/>
    </xf>
    <xf numFmtId="0" fontId="3" fillId="0" borderId="7" xfId="0" applyFont="1" applyFill="1" applyBorder="1" applyAlignment="1">
      <alignment horizontal="right" vertical="center"/>
    </xf>
    <xf numFmtId="2" fontId="3" fillId="0" borderId="5" xfId="0" applyNumberFormat="1" applyFont="1" applyFill="1" applyBorder="1" applyAlignment="1">
      <alignment vertical="center"/>
    </xf>
    <xf numFmtId="2" fontId="3" fillId="0" borderId="7" xfId="0" applyNumberFormat="1"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vertical="top"/>
    </xf>
    <xf numFmtId="2" fontId="3" fillId="0" borderId="0" xfId="0" applyNumberFormat="1" applyFont="1" applyFill="1" applyAlignment="1">
      <alignment vertical="top" wrapText="1"/>
    </xf>
    <xf numFmtId="0" fontId="3" fillId="0" borderId="6" xfId="0" applyFont="1" applyBorder="1" applyAlignment="1">
      <alignment horizontal="right" vertical="top"/>
    </xf>
    <xf numFmtId="164" fontId="3" fillId="0" borderId="6" xfId="0" applyNumberFormat="1" applyFont="1" applyBorder="1" applyAlignment="1">
      <alignment vertical="top"/>
    </xf>
    <xf numFmtId="164" fontId="3" fillId="0" borderId="8" xfId="0" applyNumberFormat="1" applyFont="1" applyBorder="1" applyAlignment="1">
      <alignment vertical="top"/>
    </xf>
    <xf numFmtId="164" fontId="3" fillId="0" borderId="5" xfId="0" applyNumberFormat="1" applyFont="1" applyBorder="1" applyAlignment="1">
      <alignment vertical="center"/>
    </xf>
    <xf numFmtId="0" fontId="3" fillId="0" borderId="14" xfId="0" applyFont="1" applyBorder="1" applyAlignment="1">
      <alignment horizontal="left" vertical="top" wrapText="1"/>
    </xf>
    <xf numFmtId="0" fontId="3" fillId="0" borderId="8" xfId="0" applyFont="1" applyBorder="1" applyAlignment="1">
      <alignment horizontal="left" vertical="top" wrapText="1"/>
    </xf>
    <xf numFmtId="0" fontId="10" fillId="0" borderId="6" xfId="0" applyFont="1" applyBorder="1" applyAlignment="1">
      <alignment horizontal="right" vertical="top" wrapText="1"/>
    </xf>
    <xf numFmtId="4" fontId="3" fillId="0" borderId="0" xfId="0" applyNumberFormat="1" applyFont="1"/>
    <xf numFmtId="4" fontId="3" fillId="0" borderId="11" xfId="0" applyNumberFormat="1" applyFont="1" applyBorder="1" applyAlignment="1">
      <alignment horizontal="right" vertical="top" wrapText="1"/>
    </xf>
    <xf numFmtId="4" fontId="3" fillId="0" borderId="16" xfId="0" applyNumberFormat="1" applyFont="1" applyBorder="1" applyAlignment="1">
      <alignment horizontal="right" vertical="top"/>
    </xf>
    <xf numFmtId="4" fontId="3" fillId="0" borderId="11" xfId="0" applyNumberFormat="1" applyFont="1" applyBorder="1" applyAlignment="1">
      <alignment horizontal="right" vertical="top"/>
    </xf>
    <xf numFmtId="4" fontId="3" fillId="0" borderId="11" xfId="0" applyNumberFormat="1" applyFont="1" applyBorder="1" applyAlignment="1">
      <alignment vertical="top"/>
    </xf>
    <xf numFmtId="4" fontId="3" fillId="0" borderId="1" xfId="0" applyNumberFormat="1" applyFont="1" applyBorder="1" applyAlignment="1">
      <alignment vertical="top" wrapText="1"/>
    </xf>
    <xf numFmtId="4" fontId="3" fillId="0" borderId="0" xfId="0" applyNumberFormat="1" applyFont="1" applyAlignment="1">
      <alignment horizontal="center" vertical="top"/>
    </xf>
    <xf numFmtId="4" fontId="3" fillId="0" borderId="0" xfId="0" applyNumberFormat="1" applyFont="1" applyAlignment="1">
      <alignment vertical="top"/>
    </xf>
    <xf numFmtId="4" fontId="3" fillId="0" borderId="6" xfId="0" applyNumberFormat="1" applyFont="1" applyBorder="1" applyAlignment="1">
      <alignment vertical="top" wrapText="1"/>
    </xf>
    <xf numFmtId="4" fontId="3" fillId="0" borderId="9" xfId="0" applyNumberFormat="1" applyFont="1" applyBorder="1" applyAlignment="1">
      <alignment vertical="top" wrapText="1"/>
    </xf>
    <xf numFmtId="4" fontId="3" fillId="0" borderId="17" xfId="0" applyNumberFormat="1" applyFont="1" applyBorder="1" applyAlignment="1">
      <alignment vertical="top" wrapText="1"/>
    </xf>
    <xf numFmtId="4" fontId="6" fillId="0" borderId="17" xfId="0" applyNumberFormat="1" applyFont="1" applyBorder="1" applyAlignment="1">
      <alignment vertical="top" wrapText="1"/>
    </xf>
    <xf numFmtId="4" fontId="4" fillId="0" borderId="0" xfId="0" applyNumberFormat="1" applyFont="1"/>
    <xf numFmtId="4" fontId="3" fillId="0" borderId="1" xfId="0" applyNumberFormat="1" applyFont="1" applyBorder="1" applyAlignment="1">
      <alignment vertical="center" wrapText="1"/>
    </xf>
    <xf numFmtId="2" fontId="3" fillId="0" borderId="1" xfId="0" applyNumberFormat="1" applyFont="1" applyBorder="1" applyAlignment="1">
      <alignment horizontal="center" vertical="center" wrapText="1"/>
    </xf>
    <xf numFmtId="0" fontId="11" fillId="0" borderId="0" xfId="0" applyFont="1" applyAlignment="1">
      <alignment horizontal="center" vertical="top"/>
    </xf>
    <xf numFmtId="0" fontId="11" fillId="0" borderId="13" xfId="0" applyFont="1" applyBorder="1" applyAlignment="1">
      <alignment horizontal="right" vertical="top" wrapText="1"/>
    </xf>
    <xf numFmtId="4" fontId="11" fillId="0" borderId="1" xfId="0" applyNumberFormat="1" applyFont="1" applyBorder="1" applyAlignment="1">
      <alignment horizontal="right" vertical="top" wrapText="1"/>
    </xf>
    <xf numFmtId="4" fontId="11" fillId="0" borderId="1" xfId="0" applyNumberFormat="1" applyFont="1" applyBorder="1" applyAlignment="1">
      <alignment horizontal="right" vertical="top"/>
    </xf>
    <xf numFmtId="4" fontId="11" fillId="0" borderId="1" xfId="0" applyNumberFormat="1" applyFont="1" applyBorder="1" applyAlignment="1">
      <alignment vertical="top"/>
    </xf>
    <xf numFmtId="4" fontId="11" fillId="0" borderId="0" xfId="0" applyNumberFormat="1" applyFont="1"/>
    <xf numFmtId="0" fontId="11" fillId="0" borderId="0" xfId="0" applyFont="1"/>
    <xf numFmtId="4" fontId="11" fillId="0" borderId="1" xfId="0" applyNumberFormat="1" applyFont="1" applyBorder="1" applyAlignment="1">
      <alignment vertical="top" wrapTex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wrapText="1"/>
    </xf>
    <xf numFmtId="4" fontId="3" fillId="0" borderId="6" xfId="0" applyNumberFormat="1" applyFont="1" applyBorder="1" applyAlignment="1">
      <alignment vertical="center" wrapText="1"/>
    </xf>
    <xf numFmtId="4" fontId="3" fillId="0" borderId="0" xfId="0" applyNumberFormat="1" applyFont="1" applyAlignment="1">
      <alignment vertical="center"/>
    </xf>
    <xf numFmtId="0" fontId="3" fillId="0" borderId="0" xfId="0" applyFont="1" applyAlignment="1">
      <alignment vertical="center"/>
    </xf>
    <xf numFmtId="4" fontId="3" fillId="0" borderId="6" xfId="0" applyNumberFormat="1" applyFont="1" applyBorder="1" applyAlignment="1">
      <alignment horizontal="right" vertical="center" wrapText="1"/>
    </xf>
    <xf numFmtId="4" fontId="3" fillId="0" borderId="8" xfId="0" applyNumberFormat="1" applyFont="1" applyBorder="1" applyAlignment="1">
      <alignment horizontal="right" vertical="center"/>
    </xf>
    <xf numFmtId="4" fontId="3" fillId="0" borderId="6" xfId="0" applyNumberFormat="1" applyFont="1" applyBorder="1" applyAlignment="1">
      <alignment horizontal="right" vertical="center"/>
    </xf>
    <xf numFmtId="4" fontId="3" fillId="0" borderId="6" xfId="0" applyNumberFormat="1" applyFont="1" applyBorder="1" applyAlignment="1">
      <alignment vertical="center"/>
    </xf>
    <xf numFmtId="0" fontId="3" fillId="0" borderId="6" xfId="0" applyNumberFormat="1"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7" xfId="0" applyFont="1" applyBorder="1" applyAlignment="1">
      <alignment horizontal="right" vertical="center"/>
    </xf>
    <xf numFmtId="2" fontId="3" fillId="0" borderId="6" xfId="0" applyNumberFormat="1" applyFont="1" applyBorder="1" applyAlignment="1">
      <alignment vertical="center"/>
    </xf>
    <xf numFmtId="2" fontId="3" fillId="0" borderId="7" xfId="0" applyNumberFormat="1" applyFont="1" applyBorder="1" applyAlignment="1">
      <alignment vertical="center"/>
    </xf>
    <xf numFmtId="0" fontId="3" fillId="0" borderId="21" xfId="0" applyFont="1" applyFill="1" applyBorder="1" applyAlignment="1">
      <alignment horizontal="left" vertical="center" wrapText="1"/>
    </xf>
    <xf numFmtId="0" fontId="3" fillId="0" borderId="22" xfId="0" applyFont="1" applyBorder="1" applyAlignment="1">
      <alignment horizontal="center" vertical="top"/>
    </xf>
    <xf numFmtId="0" fontId="3" fillId="0" borderId="2" xfId="0" applyFont="1" applyBorder="1" applyAlignment="1">
      <alignment horizontal="center" vertical="top" wrapText="1"/>
    </xf>
    <xf numFmtId="49" fontId="3" fillId="0" borderId="6" xfId="0" applyNumberFormat="1" applyFont="1" applyFill="1" applyBorder="1" applyAlignment="1">
      <alignment horizontal="center" vertical="center"/>
    </xf>
    <xf numFmtId="2" fontId="3" fillId="0" borderId="6" xfId="0" applyNumberFormat="1" applyFont="1" applyFill="1" applyBorder="1" applyAlignment="1">
      <alignment horizontal="center" vertical="center" wrapText="1"/>
    </xf>
    <xf numFmtId="0" fontId="3" fillId="0" borderId="6" xfId="1" applyFont="1" applyFill="1" applyBorder="1" applyAlignment="1">
      <alignment horizontal="center" vertical="center" wrapText="1"/>
    </xf>
    <xf numFmtId="1" fontId="3" fillId="0" borderId="6" xfId="0" applyNumberFormat="1" applyFont="1" applyFill="1" applyBorder="1" applyAlignment="1">
      <alignment horizontal="center" vertical="center" wrapText="1"/>
    </xf>
    <xf numFmtId="0" fontId="13" fillId="0" borderId="6" xfId="0" applyFont="1" applyFill="1" applyBorder="1" applyAlignment="1">
      <alignment horizontal="left" vertical="center" wrapText="1"/>
    </xf>
    <xf numFmtId="164" fontId="3" fillId="0" borderId="6" xfId="0" applyNumberFormat="1"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6" xfId="0" applyFont="1" applyFill="1" applyBorder="1" applyAlignment="1">
      <alignment horizontal="center" vertical="center"/>
    </xf>
    <xf numFmtId="0" fontId="13" fillId="0" borderId="21" xfId="0" applyFont="1" applyFill="1" applyBorder="1" applyAlignment="1">
      <alignment horizontal="left" vertical="center" wrapText="1"/>
    </xf>
    <xf numFmtId="0" fontId="3" fillId="0" borderId="6" xfId="0" applyFont="1" applyBorder="1" applyAlignment="1">
      <alignment horizontal="right" vertical="center"/>
    </xf>
    <xf numFmtId="2" fontId="3" fillId="0" borderId="6" xfId="0" applyNumberFormat="1" applyFont="1" applyFill="1" applyBorder="1" applyAlignment="1">
      <alignment vertical="center"/>
    </xf>
    <xf numFmtId="0" fontId="3" fillId="0" borderId="8" xfId="0" applyFont="1" applyBorder="1" applyAlignment="1">
      <alignment horizontal="right" vertical="center"/>
    </xf>
    <xf numFmtId="2" fontId="3" fillId="0" borderId="8" xfId="0" applyNumberFormat="1" applyFont="1" applyBorder="1" applyAlignment="1">
      <alignment vertical="center"/>
    </xf>
    <xf numFmtId="0" fontId="3" fillId="0" borderId="5" xfId="0" applyFont="1" applyFill="1" applyBorder="1" applyAlignment="1">
      <alignment horizontal="right" vertical="center"/>
    </xf>
    <xf numFmtId="0" fontId="13" fillId="0" borderId="6" xfId="0" applyFont="1" applyFill="1" applyBorder="1" applyAlignment="1">
      <alignment vertical="center"/>
    </xf>
    <xf numFmtId="4" fontId="13" fillId="0" borderId="6" xfId="0" applyNumberFormat="1" applyFont="1" applyFill="1" applyBorder="1" applyAlignment="1">
      <alignment vertical="center"/>
    </xf>
    <xf numFmtId="0" fontId="3" fillId="0" borderId="8" xfId="0" applyFont="1" applyFill="1" applyBorder="1" applyAlignment="1">
      <alignment horizontal="right" vertical="center"/>
    </xf>
    <xf numFmtId="2" fontId="3" fillId="0" borderId="8" xfId="0" applyNumberFormat="1" applyFont="1" applyFill="1" applyBorder="1" applyAlignment="1">
      <alignment vertical="center"/>
    </xf>
    <xf numFmtId="49" fontId="3" fillId="0" borderId="5" xfId="0" applyNumberFormat="1" applyFont="1" applyFill="1" applyBorder="1" applyAlignment="1">
      <alignment horizontal="center" vertical="center"/>
    </xf>
    <xf numFmtId="0" fontId="3" fillId="0" borderId="5"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6" xfId="0" applyNumberFormat="1" applyFont="1" applyFill="1" applyBorder="1" applyAlignment="1">
      <alignment horizontal="center" vertical="center"/>
    </xf>
    <xf numFmtId="0" fontId="3" fillId="0" borderId="6" xfId="0" applyFont="1" applyFill="1" applyBorder="1" applyAlignment="1">
      <alignment horizontal="left" vertical="center"/>
    </xf>
    <xf numFmtId="0" fontId="13" fillId="0" borderId="6" xfId="0" applyFont="1" applyFill="1" applyBorder="1" applyAlignment="1">
      <alignment horizontal="left" vertical="center"/>
    </xf>
    <xf numFmtId="2" fontId="3" fillId="0" borderId="0" xfId="0" applyNumberFormat="1" applyFont="1" applyFill="1" applyAlignment="1">
      <alignment vertical="center"/>
    </xf>
    <xf numFmtId="0" fontId="3" fillId="0" borderId="23" xfId="0" applyFont="1" applyBorder="1" applyAlignment="1">
      <alignment horizontal="right" vertical="center"/>
    </xf>
    <xf numFmtId="0" fontId="3" fillId="0" borderId="6" xfId="2" applyFont="1" applyFill="1" applyBorder="1" applyAlignment="1">
      <alignment horizontal="left" vertical="center" wrapText="1"/>
    </xf>
    <xf numFmtId="164" fontId="3" fillId="0" borderId="6" xfId="0" applyNumberFormat="1" applyFont="1" applyFill="1" applyBorder="1" applyAlignment="1">
      <alignment horizontal="center" vertical="center"/>
    </xf>
    <xf numFmtId="0" fontId="13" fillId="0" borderId="6" xfId="3" applyFont="1" applyFill="1" applyBorder="1" applyAlignment="1">
      <alignment horizontal="left" vertical="center" wrapText="1"/>
    </xf>
    <xf numFmtId="3" fontId="13" fillId="0" borderId="6" xfId="0" applyNumberFormat="1" applyFont="1" applyFill="1" applyBorder="1" applyAlignment="1">
      <alignment horizontal="center" vertical="center"/>
    </xf>
    <xf numFmtId="0" fontId="13" fillId="0" borderId="6" xfId="4" applyFont="1" applyFill="1" applyBorder="1" applyAlignment="1">
      <alignment horizontal="left" vertical="center"/>
    </xf>
    <xf numFmtId="1" fontId="3" fillId="0" borderId="6" xfId="0" applyNumberFormat="1" applyFont="1" applyFill="1" applyBorder="1" applyAlignment="1">
      <alignment horizontal="center" vertical="center"/>
    </xf>
    <xf numFmtId="49" fontId="3" fillId="0" borderId="9" xfId="0" applyNumberFormat="1" applyFont="1" applyFill="1" applyBorder="1" applyAlignment="1">
      <alignment horizontal="center" vertical="center"/>
    </xf>
    <xf numFmtId="0" fontId="3" fillId="0" borderId="9" xfId="0" applyFont="1" applyFill="1" applyBorder="1" applyAlignment="1">
      <alignment horizontal="left" vertical="center" wrapText="1"/>
    </xf>
    <xf numFmtId="0" fontId="3" fillId="0" borderId="9" xfId="0" applyFont="1" applyFill="1" applyBorder="1" applyAlignment="1">
      <alignment horizontal="center" vertical="center" wrapText="1"/>
    </xf>
    <xf numFmtId="1" fontId="3" fillId="0" borderId="9" xfId="0" applyNumberFormat="1" applyFont="1" applyFill="1" applyBorder="1" applyAlignment="1">
      <alignment horizontal="center" vertical="center" wrapText="1"/>
    </xf>
    <xf numFmtId="1" fontId="3" fillId="0" borderId="5" xfId="0" applyNumberFormat="1" applyFont="1" applyFill="1" applyBorder="1" applyAlignment="1">
      <alignment horizontal="center" vertical="center" wrapText="1"/>
    </xf>
    <xf numFmtId="0" fontId="13" fillId="0" borderId="6" xfId="0" applyFont="1" applyFill="1" applyBorder="1" applyAlignment="1">
      <alignment vertical="center" wrapText="1"/>
    </xf>
    <xf numFmtId="2" fontId="13" fillId="0" borderId="6" xfId="0" applyNumberFormat="1" applyFont="1" applyFill="1" applyBorder="1" applyAlignment="1">
      <alignment horizontal="center" vertical="center" wrapText="1"/>
    </xf>
    <xf numFmtId="1" fontId="13" fillId="0" borderId="6" xfId="0" applyNumberFormat="1" applyFont="1" applyFill="1" applyBorder="1" applyAlignment="1">
      <alignment horizontal="center" vertical="center" wrapText="1"/>
    </xf>
    <xf numFmtId="0" fontId="3" fillId="0" borderId="24" xfId="0" applyFont="1" applyBorder="1" applyAlignment="1">
      <alignment horizontal="right" vertical="center"/>
    </xf>
    <xf numFmtId="0" fontId="3" fillId="0" borderId="6" xfId="5" applyFont="1" applyFill="1" applyBorder="1" applyAlignment="1">
      <alignment horizontal="left" vertical="center" wrapText="1"/>
    </xf>
    <xf numFmtId="0" fontId="3" fillId="0" borderId="21" xfId="6" applyFont="1" applyFill="1" applyBorder="1" applyAlignment="1">
      <alignment horizontal="left" vertical="center" wrapText="1"/>
    </xf>
    <xf numFmtId="0" fontId="3" fillId="0" borderId="25" xfId="0" applyFont="1" applyBorder="1" applyAlignment="1">
      <alignment horizontal="left" vertical="center" wrapText="1"/>
    </xf>
    <xf numFmtId="4" fontId="3" fillId="0" borderId="9" xfId="0" applyNumberFormat="1" applyFont="1" applyBorder="1" applyAlignment="1">
      <alignment horizontal="right" vertical="center" wrapText="1"/>
    </xf>
    <xf numFmtId="4" fontId="3" fillId="0" borderId="25" xfId="0" applyNumberFormat="1" applyFont="1" applyBorder="1" applyAlignment="1">
      <alignment horizontal="right" vertical="center"/>
    </xf>
    <xf numFmtId="4" fontId="3" fillId="0" borderId="9" xfId="0" applyNumberFormat="1" applyFont="1" applyBorder="1" applyAlignment="1">
      <alignment horizontal="right" vertical="center"/>
    </xf>
    <xf numFmtId="4" fontId="3" fillId="0" borderId="9" xfId="0" applyNumberFormat="1" applyFont="1" applyBorder="1" applyAlignment="1">
      <alignment vertical="center"/>
    </xf>
    <xf numFmtId="0" fontId="3" fillId="0" borderId="5" xfId="0" applyFont="1" applyBorder="1" applyAlignment="1">
      <alignment horizontal="left" vertical="top" wrapText="1"/>
    </xf>
    <xf numFmtId="0" fontId="3" fillId="0" borderId="7" xfId="0" applyFont="1" applyBorder="1" applyAlignment="1">
      <alignment horizontal="center" vertical="top" wrapText="1"/>
    </xf>
    <xf numFmtId="0" fontId="3" fillId="0" borderId="5" xfId="0" applyFont="1" applyBorder="1" applyAlignment="1">
      <alignment horizontal="right" vertical="top"/>
    </xf>
    <xf numFmtId="0" fontId="3" fillId="0" borderId="6" xfId="9" applyFont="1" applyFill="1" applyBorder="1" applyAlignment="1">
      <alignment horizontal="left" vertical="center"/>
    </xf>
    <xf numFmtId="0" fontId="5" fillId="0" borderId="6" xfId="7" applyFont="1" applyFill="1" applyBorder="1" applyAlignment="1">
      <alignment horizontal="left" vertical="center"/>
    </xf>
    <xf numFmtId="0" fontId="5" fillId="0" borderId="6" xfId="7" applyFont="1" applyFill="1" applyBorder="1" applyAlignment="1">
      <alignment horizontal="left" vertical="center" wrapText="1"/>
    </xf>
    <xf numFmtId="0" fontId="3" fillId="0" borderId="6" xfId="9" applyFont="1" applyFill="1" applyBorder="1" applyAlignment="1">
      <alignment horizontal="left" vertical="center" wrapText="1"/>
    </xf>
    <xf numFmtId="49" fontId="5" fillId="0" borderId="6" xfId="7" applyNumberFormat="1" applyFont="1" applyFill="1" applyBorder="1" applyAlignment="1">
      <alignment horizontal="center" vertical="center"/>
    </xf>
    <xf numFmtId="0" fontId="3" fillId="0" borderId="6" xfId="7" applyNumberFormat="1" applyFont="1" applyFill="1" applyBorder="1" applyAlignment="1">
      <alignment horizontal="center" vertical="center"/>
    </xf>
    <xf numFmtId="2" fontId="3" fillId="0" borderId="6" xfId="7" applyNumberFormat="1" applyFont="1" applyFill="1" applyBorder="1" applyAlignment="1">
      <alignment horizontal="right" vertical="center"/>
    </xf>
    <xf numFmtId="16" fontId="3" fillId="0" borderId="6" xfId="8" applyNumberFormat="1" applyFont="1" applyFill="1" applyBorder="1" applyAlignment="1">
      <alignment horizontal="center" vertical="center"/>
    </xf>
    <xf numFmtId="0" fontId="3" fillId="0" borderId="6" xfId="8" applyNumberFormat="1" applyFont="1" applyFill="1" applyBorder="1" applyAlignment="1">
      <alignment horizontal="center" vertical="center"/>
    </xf>
    <xf numFmtId="0" fontId="0" fillId="0" borderId="26" xfId="0" applyFont="1" applyBorder="1" applyAlignment="1">
      <alignment horizontal="right" vertical="center"/>
    </xf>
    <xf numFmtId="2" fontId="0" fillId="0" borderId="26" xfId="0" applyNumberFormat="1" applyFont="1" applyBorder="1" applyAlignment="1">
      <alignment vertical="center"/>
    </xf>
    <xf numFmtId="2" fontId="0" fillId="0" borderId="27" xfId="0" applyNumberFormat="1" applyFont="1" applyBorder="1" applyAlignment="1">
      <alignment vertical="center"/>
    </xf>
    <xf numFmtId="3" fontId="3" fillId="0" borderId="6" xfId="0" applyNumberFormat="1" applyFont="1" applyFill="1" applyBorder="1" applyAlignment="1">
      <alignment horizontal="center" vertical="center" wrapText="1"/>
    </xf>
    <xf numFmtId="3" fontId="3" fillId="0" borderId="6" xfId="0" applyNumberFormat="1" applyFont="1" applyFill="1" applyBorder="1" applyAlignment="1">
      <alignment horizontal="center" vertical="center"/>
    </xf>
    <xf numFmtId="49" fontId="3" fillId="0" borderId="6" xfId="0" applyNumberFormat="1" applyFont="1" applyFill="1" applyBorder="1" applyAlignment="1">
      <alignment horizontal="left" vertical="center" wrapText="1"/>
    </xf>
    <xf numFmtId="49" fontId="3" fillId="0" borderId="5" xfId="0" applyNumberFormat="1" applyFont="1" applyFill="1" applyBorder="1" applyAlignment="1">
      <alignment horizontal="left" vertical="center" wrapText="1"/>
    </xf>
    <xf numFmtId="0" fontId="3" fillId="0" borderId="7" xfId="0" applyFont="1" applyFill="1" applyBorder="1" applyAlignment="1">
      <alignment horizontal="center" vertical="center" wrapText="1"/>
    </xf>
    <xf numFmtId="3" fontId="3" fillId="0" borderId="5" xfId="0" applyNumberFormat="1" applyFont="1" applyFill="1" applyBorder="1" applyAlignment="1">
      <alignment horizontal="center" vertical="center"/>
    </xf>
    <xf numFmtId="0" fontId="19" fillId="2" borderId="0" xfId="0" applyFont="1" applyFill="1" applyAlignment="1">
      <alignment horizontal="left" vertical="top"/>
    </xf>
    <xf numFmtId="0" fontId="20" fillId="2" borderId="0" xfId="0" applyFont="1" applyFill="1" applyAlignment="1">
      <alignment horizontal="left" vertical="top"/>
    </xf>
    <xf numFmtId="0" fontId="13" fillId="2" borderId="0" xfId="0" applyFont="1" applyFill="1" applyAlignment="1">
      <alignment horizontal="left" vertical="top"/>
    </xf>
    <xf numFmtId="0" fontId="9" fillId="0" borderId="0" xfId="0" applyFont="1" applyAlignment="1">
      <alignment horizontal="center" vertical="top"/>
    </xf>
    <xf numFmtId="0" fontId="3" fillId="0" borderId="2" xfId="0" applyFont="1" applyBorder="1" applyAlignment="1">
      <alignment horizontal="center" vertical="center" textRotation="90"/>
    </xf>
    <xf numFmtId="0" fontId="3" fillId="0" borderId="18" xfId="0" applyFont="1" applyBorder="1" applyAlignment="1">
      <alignment horizontal="center" vertical="center" textRotation="90"/>
    </xf>
    <xf numFmtId="0" fontId="3" fillId="0" borderId="2" xfId="0" applyFont="1" applyBorder="1" applyAlignment="1">
      <alignment horizontal="center" vertical="center" wrapText="1"/>
    </xf>
    <xf numFmtId="0" fontId="3" fillId="0" borderId="18"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2" xfId="0" applyFont="1" applyFill="1" applyBorder="1" applyAlignment="1">
      <alignment horizontal="center" vertical="center" textRotation="90"/>
    </xf>
    <xf numFmtId="0" fontId="3" fillId="2" borderId="18" xfId="0" applyFont="1" applyFill="1" applyBorder="1" applyAlignment="1">
      <alignment horizontal="center" vertical="center" textRotation="90"/>
    </xf>
    <xf numFmtId="2" fontId="3" fillId="0" borderId="2" xfId="0" applyNumberFormat="1" applyFont="1" applyBorder="1" applyAlignment="1">
      <alignment horizontal="center" vertical="center" textRotation="90" wrapText="1"/>
    </xf>
    <xf numFmtId="2" fontId="3" fillId="0" borderId="18" xfId="0" applyNumberFormat="1" applyFont="1" applyBorder="1" applyAlignment="1">
      <alignment horizontal="center" vertical="center" textRotation="90"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7" xfId="0" applyFont="1" applyBorder="1" applyAlignment="1">
      <alignment horizontal="center" vertical="center"/>
    </xf>
    <xf numFmtId="0" fontId="3" fillId="0" borderId="2" xfId="0" applyFont="1" applyBorder="1" applyAlignment="1">
      <alignment horizontal="center" vertical="center" textRotation="90" wrapText="1"/>
    </xf>
    <xf numFmtId="0" fontId="3" fillId="0" borderId="18" xfId="0" applyFont="1" applyBorder="1" applyAlignment="1">
      <alignment horizontal="center" vertical="center" textRotation="90" wrapText="1"/>
    </xf>
    <xf numFmtId="0" fontId="4" fillId="2" borderId="2" xfId="0" applyFont="1" applyFill="1" applyBorder="1" applyAlignment="1">
      <alignment horizontal="center" vertical="center" wrapText="1"/>
    </xf>
    <xf numFmtId="0" fontId="4" fillId="2" borderId="18" xfId="0" applyFont="1" applyFill="1" applyBorder="1" applyAlignment="1">
      <alignment horizontal="center" vertical="center" wrapText="1"/>
    </xf>
    <xf numFmtId="3" fontId="3" fillId="0" borderId="6" xfId="0" applyNumberFormat="1" applyFont="1" applyFill="1" applyBorder="1" applyAlignment="1">
      <alignment horizontal="right" vertical="center" wrapText="1"/>
    </xf>
    <xf numFmtId="2" fontId="3" fillId="0" borderId="6" xfId="0" applyNumberFormat="1" applyFont="1" applyFill="1" applyBorder="1" applyAlignment="1">
      <alignment horizontal="center" vertical="center"/>
    </xf>
    <xf numFmtId="4" fontId="3" fillId="0" borderId="6"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xf>
  </cellXfs>
  <cellStyles count="10">
    <cellStyle name="Normal" xfId="0" builtinId="0"/>
    <cellStyle name="Normal 10" xfId="1"/>
    <cellStyle name="Normal 101" xfId="4"/>
    <cellStyle name="Normal 2 2" xfId="8"/>
    <cellStyle name="Normal 4 2" xfId="9"/>
    <cellStyle name="Normal 74 4" xfId="5"/>
    <cellStyle name="Normal 75 5" xfId="6"/>
    <cellStyle name="Normal 81" xfId="2"/>
    <cellStyle name="Normal_K-1 (2)" xfId="3"/>
    <cellStyle name="Normal_Sheet1 3" xfId="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14</xdr:col>
      <xdr:colOff>0</xdr:colOff>
      <xdr:row>4</xdr:row>
      <xdr:rowOff>28575</xdr:rowOff>
    </xdr:from>
    <xdr:to>
      <xdr:col>15</xdr:col>
      <xdr:colOff>0</xdr:colOff>
      <xdr:row>5</xdr:row>
      <xdr:rowOff>38100</xdr:rowOff>
    </xdr:to>
    <xdr:sp macro="" textlink="">
      <xdr:nvSpPr>
        <xdr:cNvPr id="2049" name="Rectangle 1"/>
        <xdr:cNvSpPr>
          <a:spLocks noChangeArrowheads="1"/>
        </xdr:cNvSpPr>
      </xdr:nvSpPr>
      <xdr:spPr bwMode="auto">
        <a:xfrm>
          <a:off x="8210550"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twoCellAnchor editAs="oneCell">
    <xdr:from>
      <xdr:col>2</xdr:col>
      <xdr:colOff>0</xdr:colOff>
      <xdr:row>13</xdr:row>
      <xdr:rowOff>0</xdr:rowOff>
    </xdr:from>
    <xdr:to>
      <xdr:col>2</xdr:col>
      <xdr:colOff>76200</xdr:colOff>
      <xdr:row>14</xdr:row>
      <xdr:rowOff>38100</xdr:rowOff>
    </xdr:to>
    <xdr:sp macro="" textlink="">
      <xdr:nvSpPr>
        <xdr:cNvPr id="3" name="Text Box 2"/>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13</xdr:row>
      <xdr:rowOff>0</xdr:rowOff>
    </xdr:from>
    <xdr:to>
      <xdr:col>2</xdr:col>
      <xdr:colOff>76200</xdr:colOff>
      <xdr:row>14</xdr:row>
      <xdr:rowOff>38100</xdr:rowOff>
    </xdr:to>
    <xdr:sp macro="" textlink="">
      <xdr:nvSpPr>
        <xdr:cNvPr id="4" name="Text Box 3"/>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13</xdr:row>
      <xdr:rowOff>0</xdr:rowOff>
    </xdr:from>
    <xdr:to>
      <xdr:col>2</xdr:col>
      <xdr:colOff>76200</xdr:colOff>
      <xdr:row>14</xdr:row>
      <xdr:rowOff>38100</xdr:rowOff>
    </xdr:to>
    <xdr:sp macro="" textlink="">
      <xdr:nvSpPr>
        <xdr:cNvPr id="5" name="Text Box 4"/>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13</xdr:row>
      <xdr:rowOff>0</xdr:rowOff>
    </xdr:from>
    <xdr:to>
      <xdr:col>2</xdr:col>
      <xdr:colOff>76200</xdr:colOff>
      <xdr:row>14</xdr:row>
      <xdr:rowOff>38100</xdr:rowOff>
    </xdr:to>
    <xdr:sp macro="" textlink="">
      <xdr:nvSpPr>
        <xdr:cNvPr id="6" name="Text Box 5"/>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12</xdr:row>
      <xdr:rowOff>0</xdr:rowOff>
    </xdr:from>
    <xdr:to>
      <xdr:col>2</xdr:col>
      <xdr:colOff>76200</xdr:colOff>
      <xdr:row>13</xdr:row>
      <xdr:rowOff>38100</xdr:rowOff>
    </xdr:to>
    <xdr:sp macro="" textlink="">
      <xdr:nvSpPr>
        <xdr:cNvPr id="7" name="Text Box 6"/>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twoCellAnchor editAs="oneCell">
    <xdr:from>
      <xdr:col>2</xdr:col>
      <xdr:colOff>0</xdr:colOff>
      <xdr:row>12</xdr:row>
      <xdr:rowOff>0</xdr:rowOff>
    </xdr:from>
    <xdr:to>
      <xdr:col>2</xdr:col>
      <xdr:colOff>76200</xdr:colOff>
      <xdr:row>13</xdr:row>
      <xdr:rowOff>38100</xdr:rowOff>
    </xdr:to>
    <xdr:sp macro="" textlink="">
      <xdr:nvSpPr>
        <xdr:cNvPr id="8" name="Text Box 7"/>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twoCellAnchor editAs="oneCell">
    <xdr:from>
      <xdr:col>2</xdr:col>
      <xdr:colOff>0</xdr:colOff>
      <xdr:row>12</xdr:row>
      <xdr:rowOff>0</xdr:rowOff>
    </xdr:from>
    <xdr:to>
      <xdr:col>2</xdr:col>
      <xdr:colOff>76200</xdr:colOff>
      <xdr:row>13</xdr:row>
      <xdr:rowOff>38100</xdr:rowOff>
    </xdr:to>
    <xdr:sp macro="" textlink="">
      <xdr:nvSpPr>
        <xdr:cNvPr id="9" name="Text Box 8"/>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twoCellAnchor editAs="oneCell">
    <xdr:from>
      <xdr:col>2</xdr:col>
      <xdr:colOff>0</xdr:colOff>
      <xdr:row>12</xdr:row>
      <xdr:rowOff>0</xdr:rowOff>
    </xdr:from>
    <xdr:to>
      <xdr:col>2</xdr:col>
      <xdr:colOff>76200</xdr:colOff>
      <xdr:row>13</xdr:row>
      <xdr:rowOff>38100</xdr:rowOff>
    </xdr:to>
    <xdr:sp macro="" textlink="">
      <xdr:nvSpPr>
        <xdr:cNvPr id="10" name="Text Box 9"/>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4</xdr:row>
      <xdr:rowOff>28575</xdr:rowOff>
    </xdr:from>
    <xdr:to>
      <xdr:col>15</xdr:col>
      <xdr:colOff>0</xdr:colOff>
      <xdr:row>5</xdr:row>
      <xdr:rowOff>38100</xdr:rowOff>
    </xdr:to>
    <xdr:sp macro="" textlink="">
      <xdr:nvSpPr>
        <xdr:cNvPr id="2" name="Rectangle 1"/>
        <xdr:cNvSpPr>
          <a:spLocks noChangeArrowheads="1"/>
        </xdr:cNvSpPr>
      </xdr:nvSpPr>
      <xdr:spPr bwMode="auto">
        <a:xfrm>
          <a:off x="8820150"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twoCellAnchor editAs="oneCell">
    <xdr:from>
      <xdr:col>2</xdr:col>
      <xdr:colOff>0</xdr:colOff>
      <xdr:row>122</xdr:row>
      <xdr:rowOff>0</xdr:rowOff>
    </xdr:from>
    <xdr:to>
      <xdr:col>2</xdr:col>
      <xdr:colOff>76200</xdr:colOff>
      <xdr:row>123</xdr:row>
      <xdr:rowOff>38100</xdr:rowOff>
    </xdr:to>
    <xdr:sp macro="" textlink="">
      <xdr:nvSpPr>
        <xdr:cNvPr id="3" name="Text Box 2"/>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76200</xdr:colOff>
      <xdr:row>123</xdr:row>
      <xdr:rowOff>38100</xdr:rowOff>
    </xdr:to>
    <xdr:sp macro="" textlink="">
      <xdr:nvSpPr>
        <xdr:cNvPr id="4" name="Text Box 3"/>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76200</xdr:colOff>
      <xdr:row>123</xdr:row>
      <xdr:rowOff>38100</xdr:rowOff>
    </xdr:to>
    <xdr:sp macro="" textlink="">
      <xdr:nvSpPr>
        <xdr:cNvPr id="5" name="Text Box 4"/>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76200</xdr:colOff>
      <xdr:row>123</xdr:row>
      <xdr:rowOff>38100</xdr:rowOff>
    </xdr:to>
    <xdr:sp macro="" textlink="">
      <xdr:nvSpPr>
        <xdr:cNvPr id="6" name="Text Box 5"/>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121</xdr:row>
      <xdr:rowOff>0</xdr:rowOff>
    </xdr:from>
    <xdr:to>
      <xdr:col>2</xdr:col>
      <xdr:colOff>76200</xdr:colOff>
      <xdr:row>122</xdr:row>
      <xdr:rowOff>38100</xdr:rowOff>
    </xdr:to>
    <xdr:sp macro="" textlink="">
      <xdr:nvSpPr>
        <xdr:cNvPr id="7" name="Text Box 6"/>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twoCellAnchor editAs="oneCell">
    <xdr:from>
      <xdr:col>2</xdr:col>
      <xdr:colOff>0</xdr:colOff>
      <xdr:row>121</xdr:row>
      <xdr:rowOff>0</xdr:rowOff>
    </xdr:from>
    <xdr:to>
      <xdr:col>2</xdr:col>
      <xdr:colOff>76200</xdr:colOff>
      <xdr:row>122</xdr:row>
      <xdr:rowOff>38100</xdr:rowOff>
    </xdr:to>
    <xdr:sp macro="" textlink="">
      <xdr:nvSpPr>
        <xdr:cNvPr id="8" name="Text Box 7"/>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twoCellAnchor editAs="oneCell">
    <xdr:from>
      <xdr:col>2</xdr:col>
      <xdr:colOff>0</xdr:colOff>
      <xdr:row>121</xdr:row>
      <xdr:rowOff>0</xdr:rowOff>
    </xdr:from>
    <xdr:to>
      <xdr:col>2</xdr:col>
      <xdr:colOff>76200</xdr:colOff>
      <xdr:row>122</xdr:row>
      <xdr:rowOff>38100</xdr:rowOff>
    </xdr:to>
    <xdr:sp macro="" textlink="">
      <xdr:nvSpPr>
        <xdr:cNvPr id="9" name="Text Box 8"/>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twoCellAnchor editAs="oneCell">
    <xdr:from>
      <xdr:col>2</xdr:col>
      <xdr:colOff>0</xdr:colOff>
      <xdr:row>121</xdr:row>
      <xdr:rowOff>0</xdr:rowOff>
    </xdr:from>
    <xdr:to>
      <xdr:col>2</xdr:col>
      <xdr:colOff>76200</xdr:colOff>
      <xdr:row>122</xdr:row>
      <xdr:rowOff>38100</xdr:rowOff>
    </xdr:to>
    <xdr:sp macro="" textlink="">
      <xdr:nvSpPr>
        <xdr:cNvPr id="10" name="Text Box 9"/>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0</xdr:colOff>
      <xdr:row>4</xdr:row>
      <xdr:rowOff>28575</xdr:rowOff>
    </xdr:from>
    <xdr:to>
      <xdr:col>15</xdr:col>
      <xdr:colOff>0</xdr:colOff>
      <xdr:row>5</xdr:row>
      <xdr:rowOff>38100</xdr:rowOff>
    </xdr:to>
    <xdr:sp macro="" textlink="">
      <xdr:nvSpPr>
        <xdr:cNvPr id="2" name="Rectangle 1"/>
        <xdr:cNvSpPr>
          <a:spLocks noChangeArrowheads="1"/>
        </xdr:cNvSpPr>
      </xdr:nvSpPr>
      <xdr:spPr bwMode="auto">
        <a:xfrm>
          <a:off x="8763000"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twoCellAnchor editAs="oneCell">
    <xdr:from>
      <xdr:col>2</xdr:col>
      <xdr:colOff>0</xdr:colOff>
      <xdr:row>98</xdr:row>
      <xdr:rowOff>0</xdr:rowOff>
    </xdr:from>
    <xdr:to>
      <xdr:col>2</xdr:col>
      <xdr:colOff>76200</xdr:colOff>
      <xdr:row>99</xdr:row>
      <xdr:rowOff>38100</xdr:rowOff>
    </xdr:to>
    <xdr:sp macro="" textlink="">
      <xdr:nvSpPr>
        <xdr:cNvPr id="3" name="Text Box 2"/>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98</xdr:row>
      <xdr:rowOff>0</xdr:rowOff>
    </xdr:from>
    <xdr:to>
      <xdr:col>2</xdr:col>
      <xdr:colOff>76200</xdr:colOff>
      <xdr:row>99</xdr:row>
      <xdr:rowOff>38100</xdr:rowOff>
    </xdr:to>
    <xdr:sp macro="" textlink="">
      <xdr:nvSpPr>
        <xdr:cNvPr id="4" name="Text Box 3"/>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98</xdr:row>
      <xdr:rowOff>0</xdr:rowOff>
    </xdr:from>
    <xdr:to>
      <xdr:col>2</xdr:col>
      <xdr:colOff>76200</xdr:colOff>
      <xdr:row>99</xdr:row>
      <xdr:rowOff>38100</xdr:rowOff>
    </xdr:to>
    <xdr:sp macro="" textlink="">
      <xdr:nvSpPr>
        <xdr:cNvPr id="5" name="Text Box 4"/>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98</xdr:row>
      <xdr:rowOff>0</xdr:rowOff>
    </xdr:from>
    <xdr:to>
      <xdr:col>2</xdr:col>
      <xdr:colOff>76200</xdr:colOff>
      <xdr:row>99</xdr:row>
      <xdr:rowOff>38100</xdr:rowOff>
    </xdr:to>
    <xdr:sp macro="" textlink="">
      <xdr:nvSpPr>
        <xdr:cNvPr id="6" name="Text Box 5"/>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97</xdr:row>
      <xdr:rowOff>0</xdr:rowOff>
    </xdr:from>
    <xdr:to>
      <xdr:col>2</xdr:col>
      <xdr:colOff>76200</xdr:colOff>
      <xdr:row>98</xdr:row>
      <xdr:rowOff>38100</xdr:rowOff>
    </xdr:to>
    <xdr:sp macro="" textlink="">
      <xdr:nvSpPr>
        <xdr:cNvPr id="7" name="Text Box 6"/>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twoCellAnchor editAs="oneCell">
    <xdr:from>
      <xdr:col>2</xdr:col>
      <xdr:colOff>0</xdr:colOff>
      <xdr:row>97</xdr:row>
      <xdr:rowOff>0</xdr:rowOff>
    </xdr:from>
    <xdr:to>
      <xdr:col>2</xdr:col>
      <xdr:colOff>76200</xdr:colOff>
      <xdr:row>98</xdr:row>
      <xdr:rowOff>38100</xdr:rowOff>
    </xdr:to>
    <xdr:sp macro="" textlink="">
      <xdr:nvSpPr>
        <xdr:cNvPr id="8" name="Text Box 7"/>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twoCellAnchor editAs="oneCell">
    <xdr:from>
      <xdr:col>2</xdr:col>
      <xdr:colOff>0</xdr:colOff>
      <xdr:row>97</xdr:row>
      <xdr:rowOff>0</xdr:rowOff>
    </xdr:from>
    <xdr:to>
      <xdr:col>2</xdr:col>
      <xdr:colOff>76200</xdr:colOff>
      <xdr:row>98</xdr:row>
      <xdr:rowOff>38100</xdr:rowOff>
    </xdr:to>
    <xdr:sp macro="" textlink="">
      <xdr:nvSpPr>
        <xdr:cNvPr id="9" name="Text Box 8"/>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twoCellAnchor editAs="oneCell">
    <xdr:from>
      <xdr:col>2</xdr:col>
      <xdr:colOff>0</xdr:colOff>
      <xdr:row>97</xdr:row>
      <xdr:rowOff>0</xdr:rowOff>
    </xdr:from>
    <xdr:to>
      <xdr:col>2</xdr:col>
      <xdr:colOff>76200</xdr:colOff>
      <xdr:row>98</xdr:row>
      <xdr:rowOff>38100</xdr:rowOff>
    </xdr:to>
    <xdr:sp macro="" textlink="">
      <xdr:nvSpPr>
        <xdr:cNvPr id="10" name="Text Box 9"/>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0</xdr:colOff>
      <xdr:row>4</xdr:row>
      <xdr:rowOff>28575</xdr:rowOff>
    </xdr:from>
    <xdr:to>
      <xdr:col>15</xdr:col>
      <xdr:colOff>0</xdr:colOff>
      <xdr:row>5</xdr:row>
      <xdr:rowOff>38100</xdr:rowOff>
    </xdr:to>
    <xdr:sp macro="" textlink="">
      <xdr:nvSpPr>
        <xdr:cNvPr id="2" name="Rectangle 1"/>
        <xdr:cNvSpPr>
          <a:spLocks noChangeArrowheads="1"/>
        </xdr:cNvSpPr>
      </xdr:nvSpPr>
      <xdr:spPr bwMode="auto">
        <a:xfrm>
          <a:off x="8763000"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twoCellAnchor editAs="oneCell">
    <xdr:from>
      <xdr:col>2</xdr:col>
      <xdr:colOff>0</xdr:colOff>
      <xdr:row>117</xdr:row>
      <xdr:rowOff>0</xdr:rowOff>
    </xdr:from>
    <xdr:to>
      <xdr:col>2</xdr:col>
      <xdr:colOff>76200</xdr:colOff>
      <xdr:row>118</xdr:row>
      <xdr:rowOff>38100</xdr:rowOff>
    </xdr:to>
    <xdr:sp macro="" textlink="">
      <xdr:nvSpPr>
        <xdr:cNvPr id="3" name="Text Box 2"/>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76200</xdr:colOff>
      <xdr:row>118</xdr:row>
      <xdr:rowOff>38100</xdr:rowOff>
    </xdr:to>
    <xdr:sp macro="" textlink="">
      <xdr:nvSpPr>
        <xdr:cNvPr id="4" name="Text Box 3"/>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76200</xdr:colOff>
      <xdr:row>118</xdr:row>
      <xdr:rowOff>38100</xdr:rowOff>
    </xdr:to>
    <xdr:sp macro="" textlink="">
      <xdr:nvSpPr>
        <xdr:cNvPr id="5" name="Text Box 4"/>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76200</xdr:colOff>
      <xdr:row>118</xdr:row>
      <xdr:rowOff>38100</xdr:rowOff>
    </xdr:to>
    <xdr:sp macro="" textlink="">
      <xdr:nvSpPr>
        <xdr:cNvPr id="6" name="Text Box 5"/>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76200</xdr:colOff>
      <xdr:row>117</xdr:row>
      <xdr:rowOff>38100</xdr:rowOff>
    </xdr:to>
    <xdr:sp macro="" textlink="">
      <xdr:nvSpPr>
        <xdr:cNvPr id="7" name="Text Box 6"/>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76200</xdr:colOff>
      <xdr:row>117</xdr:row>
      <xdr:rowOff>38100</xdr:rowOff>
    </xdr:to>
    <xdr:sp macro="" textlink="">
      <xdr:nvSpPr>
        <xdr:cNvPr id="8" name="Text Box 7"/>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76200</xdr:colOff>
      <xdr:row>117</xdr:row>
      <xdr:rowOff>38100</xdr:rowOff>
    </xdr:to>
    <xdr:sp macro="" textlink="">
      <xdr:nvSpPr>
        <xdr:cNvPr id="9" name="Text Box 8"/>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76200</xdr:colOff>
      <xdr:row>117</xdr:row>
      <xdr:rowOff>38100</xdr:rowOff>
    </xdr:to>
    <xdr:sp macro="" textlink="">
      <xdr:nvSpPr>
        <xdr:cNvPr id="10" name="Text Box 9"/>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0</xdr:colOff>
      <xdr:row>4</xdr:row>
      <xdr:rowOff>28575</xdr:rowOff>
    </xdr:from>
    <xdr:to>
      <xdr:col>15</xdr:col>
      <xdr:colOff>0</xdr:colOff>
      <xdr:row>5</xdr:row>
      <xdr:rowOff>38100</xdr:rowOff>
    </xdr:to>
    <xdr:sp macro="" textlink="">
      <xdr:nvSpPr>
        <xdr:cNvPr id="2" name="Rectangle 1"/>
        <xdr:cNvSpPr>
          <a:spLocks noChangeArrowheads="1"/>
        </xdr:cNvSpPr>
      </xdr:nvSpPr>
      <xdr:spPr bwMode="auto">
        <a:xfrm>
          <a:off x="8877300"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twoCellAnchor editAs="oneCell">
    <xdr:from>
      <xdr:col>2</xdr:col>
      <xdr:colOff>0</xdr:colOff>
      <xdr:row>68</xdr:row>
      <xdr:rowOff>0</xdr:rowOff>
    </xdr:from>
    <xdr:to>
      <xdr:col>2</xdr:col>
      <xdr:colOff>76200</xdr:colOff>
      <xdr:row>69</xdr:row>
      <xdr:rowOff>38100</xdr:rowOff>
    </xdr:to>
    <xdr:sp macro="" textlink="">
      <xdr:nvSpPr>
        <xdr:cNvPr id="3" name="Text Box 2"/>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68</xdr:row>
      <xdr:rowOff>0</xdr:rowOff>
    </xdr:from>
    <xdr:to>
      <xdr:col>2</xdr:col>
      <xdr:colOff>76200</xdr:colOff>
      <xdr:row>69</xdr:row>
      <xdr:rowOff>38100</xdr:rowOff>
    </xdr:to>
    <xdr:sp macro="" textlink="">
      <xdr:nvSpPr>
        <xdr:cNvPr id="4" name="Text Box 3"/>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68</xdr:row>
      <xdr:rowOff>0</xdr:rowOff>
    </xdr:from>
    <xdr:to>
      <xdr:col>2</xdr:col>
      <xdr:colOff>76200</xdr:colOff>
      <xdr:row>69</xdr:row>
      <xdr:rowOff>38100</xdr:rowOff>
    </xdr:to>
    <xdr:sp macro="" textlink="">
      <xdr:nvSpPr>
        <xdr:cNvPr id="5" name="Text Box 4"/>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68</xdr:row>
      <xdr:rowOff>0</xdr:rowOff>
    </xdr:from>
    <xdr:to>
      <xdr:col>2</xdr:col>
      <xdr:colOff>76200</xdr:colOff>
      <xdr:row>69</xdr:row>
      <xdr:rowOff>38100</xdr:rowOff>
    </xdr:to>
    <xdr:sp macro="" textlink="">
      <xdr:nvSpPr>
        <xdr:cNvPr id="6" name="Text Box 5"/>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67</xdr:row>
      <xdr:rowOff>0</xdr:rowOff>
    </xdr:from>
    <xdr:to>
      <xdr:col>2</xdr:col>
      <xdr:colOff>76200</xdr:colOff>
      <xdr:row>68</xdr:row>
      <xdr:rowOff>38100</xdr:rowOff>
    </xdr:to>
    <xdr:sp macro="" textlink="">
      <xdr:nvSpPr>
        <xdr:cNvPr id="7" name="Text Box 6"/>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twoCellAnchor editAs="oneCell">
    <xdr:from>
      <xdr:col>2</xdr:col>
      <xdr:colOff>0</xdr:colOff>
      <xdr:row>67</xdr:row>
      <xdr:rowOff>0</xdr:rowOff>
    </xdr:from>
    <xdr:to>
      <xdr:col>2</xdr:col>
      <xdr:colOff>76200</xdr:colOff>
      <xdr:row>68</xdr:row>
      <xdr:rowOff>38100</xdr:rowOff>
    </xdr:to>
    <xdr:sp macro="" textlink="">
      <xdr:nvSpPr>
        <xdr:cNvPr id="8" name="Text Box 7"/>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twoCellAnchor editAs="oneCell">
    <xdr:from>
      <xdr:col>2</xdr:col>
      <xdr:colOff>0</xdr:colOff>
      <xdr:row>67</xdr:row>
      <xdr:rowOff>0</xdr:rowOff>
    </xdr:from>
    <xdr:to>
      <xdr:col>2</xdr:col>
      <xdr:colOff>76200</xdr:colOff>
      <xdr:row>68</xdr:row>
      <xdr:rowOff>38100</xdr:rowOff>
    </xdr:to>
    <xdr:sp macro="" textlink="">
      <xdr:nvSpPr>
        <xdr:cNvPr id="9" name="Text Box 8"/>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twoCellAnchor editAs="oneCell">
    <xdr:from>
      <xdr:col>2</xdr:col>
      <xdr:colOff>0</xdr:colOff>
      <xdr:row>67</xdr:row>
      <xdr:rowOff>0</xdr:rowOff>
    </xdr:from>
    <xdr:to>
      <xdr:col>2</xdr:col>
      <xdr:colOff>76200</xdr:colOff>
      <xdr:row>68</xdr:row>
      <xdr:rowOff>38100</xdr:rowOff>
    </xdr:to>
    <xdr:sp macro="" textlink="">
      <xdr:nvSpPr>
        <xdr:cNvPr id="10" name="Text Box 9"/>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0</xdr:colOff>
      <xdr:row>4</xdr:row>
      <xdr:rowOff>28575</xdr:rowOff>
    </xdr:from>
    <xdr:to>
      <xdr:col>15</xdr:col>
      <xdr:colOff>0</xdr:colOff>
      <xdr:row>5</xdr:row>
      <xdr:rowOff>38100</xdr:rowOff>
    </xdr:to>
    <xdr:sp macro="" textlink="">
      <xdr:nvSpPr>
        <xdr:cNvPr id="2" name="Rectangle 1"/>
        <xdr:cNvSpPr>
          <a:spLocks noChangeArrowheads="1"/>
        </xdr:cNvSpPr>
      </xdr:nvSpPr>
      <xdr:spPr bwMode="auto">
        <a:xfrm>
          <a:off x="8877300"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twoCellAnchor editAs="oneCell">
    <xdr:from>
      <xdr:col>2</xdr:col>
      <xdr:colOff>0</xdr:colOff>
      <xdr:row>22</xdr:row>
      <xdr:rowOff>0</xdr:rowOff>
    </xdr:from>
    <xdr:to>
      <xdr:col>2</xdr:col>
      <xdr:colOff>76200</xdr:colOff>
      <xdr:row>23</xdr:row>
      <xdr:rowOff>38100</xdr:rowOff>
    </xdr:to>
    <xdr:sp macro="" textlink="">
      <xdr:nvSpPr>
        <xdr:cNvPr id="3" name="Text Box 2"/>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22</xdr:row>
      <xdr:rowOff>0</xdr:rowOff>
    </xdr:from>
    <xdr:to>
      <xdr:col>2</xdr:col>
      <xdr:colOff>76200</xdr:colOff>
      <xdr:row>23</xdr:row>
      <xdr:rowOff>38100</xdr:rowOff>
    </xdr:to>
    <xdr:sp macro="" textlink="">
      <xdr:nvSpPr>
        <xdr:cNvPr id="4" name="Text Box 3"/>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22</xdr:row>
      <xdr:rowOff>0</xdr:rowOff>
    </xdr:from>
    <xdr:to>
      <xdr:col>2</xdr:col>
      <xdr:colOff>76200</xdr:colOff>
      <xdr:row>23</xdr:row>
      <xdr:rowOff>38100</xdr:rowOff>
    </xdr:to>
    <xdr:sp macro="" textlink="">
      <xdr:nvSpPr>
        <xdr:cNvPr id="5" name="Text Box 4"/>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22</xdr:row>
      <xdr:rowOff>0</xdr:rowOff>
    </xdr:from>
    <xdr:to>
      <xdr:col>2</xdr:col>
      <xdr:colOff>76200</xdr:colOff>
      <xdr:row>23</xdr:row>
      <xdr:rowOff>38100</xdr:rowOff>
    </xdr:to>
    <xdr:sp macro="" textlink="">
      <xdr:nvSpPr>
        <xdr:cNvPr id="6" name="Text Box 5"/>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21</xdr:row>
      <xdr:rowOff>0</xdr:rowOff>
    </xdr:from>
    <xdr:to>
      <xdr:col>2</xdr:col>
      <xdr:colOff>76200</xdr:colOff>
      <xdr:row>22</xdr:row>
      <xdr:rowOff>38100</xdr:rowOff>
    </xdr:to>
    <xdr:sp macro="" textlink="">
      <xdr:nvSpPr>
        <xdr:cNvPr id="7" name="Text Box 6"/>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twoCellAnchor editAs="oneCell">
    <xdr:from>
      <xdr:col>2</xdr:col>
      <xdr:colOff>0</xdr:colOff>
      <xdr:row>21</xdr:row>
      <xdr:rowOff>0</xdr:rowOff>
    </xdr:from>
    <xdr:to>
      <xdr:col>2</xdr:col>
      <xdr:colOff>76200</xdr:colOff>
      <xdr:row>22</xdr:row>
      <xdr:rowOff>38100</xdr:rowOff>
    </xdr:to>
    <xdr:sp macro="" textlink="">
      <xdr:nvSpPr>
        <xdr:cNvPr id="8" name="Text Box 7"/>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twoCellAnchor editAs="oneCell">
    <xdr:from>
      <xdr:col>2</xdr:col>
      <xdr:colOff>0</xdr:colOff>
      <xdr:row>21</xdr:row>
      <xdr:rowOff>0</xdr:rowOff>
    </xdr:from>
    <xdr:to>
      <xdr:col>2</xdr:col>
      <xdr:colOff>76200</xdr:colOff>
      <xdr:row>22</xdr:row>
      <xdr:rowOff>38100</xdr:rowOff>
    </xdr:to>
    <xdr:sp macro="" textlink="">
      <xdr:nvSpPr>
        <xdr:cNvPr id="9" name="Text Box 8"/>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twoCellAnchor editAs="oneCell">
    <xdr:from>
      <xdr:col>2</xdr:col>
      <xdr:colOff>0</xdr:colOff>
      <xdr:row>21</xdr:row>
      <xdr:rowOff>0</xdr:rowOff>
    </xdr:from>
    <xdr:to>
      <xdr:col>2</xdr:col>
      <xdr:colOff>76200</xdr:colOff>
      <xdr:row>22</xdr:row>
      <xdr:rowOff>38100</xdr:rowOff>
    </xdr:to>
    <xdr:sp macro="" textlink="">
      <xdr:nvSpPr>
        <xdr:cNvPr id="10" name="Text Box 9"/>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0</xdr:colOff>
      <xdr:row>4</xdr:row>
      <xdr:rowOff>28575</xdr:rowOff>
    </xdr:from>
    <xdr:to>
      <xdr:col>15</xdr:col>
      <xdr:colOff>0</xdr:colOff>
      <xdr:row>5</xdr:row>
      <xdr:rowOff>38100</xdr:rowOff>
    </xdr:to>
    <xdr:sp macro="" textlink="">
      <xdr:nvSpPr>
        <xdr:cNvPr id="2" name="Rectangle 1"/>
        <xdr:cNvSpPr>
          <a:spLocks noChangeArrowheads="1"/>
        </xdr:cNvSpPr>
      </xdr:nvSpPr>
      <xdr:spPr bwMode="auto">
        <a:xfrm>
          <a:off x="8877300"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twoCellAnchor editAs="oneCell">
    <xdr:from>
      <xdr:col>2</xdr:col>
      <xdr:colOff>0</xdr:colOff>
      <xdr:row>24</xdr:row>
      <xdr:rowOff>0</xdr:rowOff>
    </xdr:from>
    <xdr:to>
      <xdr:col>2</xdr:col>
      <xdr:colOff>76200</xdr:colOff>
      <xdr:row>25</xdr:row>
      <xdr:rowOff>38100</xdr:rowOff>
    </xdr:to>
    <xdr:sp macro="" textlink="">
      <xdr:nvSpPr>
        <xdr:cNvPr id="3" name="Text Box 2"/>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24</xdr:row>
      <xdr:rowOff>0</xdr:rowOff>
    </xdr:from>
    <xdr:to>
      <xdr:col>2</xdr:col>
      <xdr:colOff>76200</xdr:colOff>
      <xdr:row>25</xdr:row>
      <xdr:rowOff>38100</xdr:rowOff>
    </xdr:to>
    <xdr:sp macro="" textlink="">
      <xdr:nvSpPr>
        <xdr:cNvPr id="4" name="Text Box 3"/>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24</xdr:row>
      <xdr:rowOff>0</xdr:rowOff>
    </xdr:from>
    <xdr:to>
      <xdr:col>2</xdr:col>
      <xdr:colOff>76200</xdr:colOff>
      <xdr:row>25</xdr:row>
      <xdr:rowOff>38100</xdr:rowOff>
    </xdr:to>
    <xdr:sp macro="" textlink="">
      <xdr:nvSpPr>
        <xdr:cNvPr id="5" name="Text Box 4"/>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24</xdr:row>
      <xdr:rowOff>0</xdr:rowOff>
    </xdr:from>
    <xdr:to>
      <xdr:col>2</xdr:col>
      <xdr:colOff>76200</xdr:colOff>
      <xdr:row>25</xdr:row>
      <xdr:rowOff>38100</xdr:rowOff>
    </xdr:to>
    <xdr:sp macro="" textlink="">
      <xdr:nvSpPr>
        <xdr:cNvPr id="6" name="Text Box 5"/>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23</xdr:row>
      <xdr:rowOff>0</xdr:rowOff>
    </xdr:from>
    <xdr:to>
      <xdr:col>2</xdr:col>
      <xdr:colOff>76200</xdr:colOff>
      <xdr:row>24</xdr:row>
      <xdr:rowOff>38100</xdr:rowOff>
    </xdr:to>
    <xdr:sp macro="" textlink="">
      <xdr:nvSpPr>
        <xdr:cNvPr id="7" name="Text Box 6"/>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twoCellAnchor editAs="oneCell">
    <xdr:from>
      <xdr:col>2</xdr:col>
      <xdr:colOff>0</xdr:colOff>
      <xdr:row>23</xdr:row>
      <xdr:rowOff>0</xdr:rowOff>
    </xdr:from>
    <xdr:to>
      <xdr:col>2</xdr:col>
      <xdr:colOff>76200</xdr:colOff>
      <xdr:row>24</xdr:row>
      <xdr:rowOff>38100</xdr:rowOff>
    </xdr:to>
    <xdr:sp macro="" textlink="">
      <xdr:nvSpPr>
        <xdr:cNvPr id="8" name="Text Box 7"/>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twoCellAnchor editAs="oneCell">
    <xdr:from>
      <xdr:col>2</xdr:col>
      <xdr:colOff>0</xdr:colOff>
      <xdr:row>23</xdr:row>
      <xdr:rowOff>0</xdr:rowOff>
    </xdr:from>
    <xdr:to>
      <xdr:col>2</xdr:col>
      <xdr:colOff>76200</xdr:colOff>
      <xdr:row>24</xdr:row>
      <xdr:rowOff>38100</xdr:rowOff>
    </xdr:to>
    <xdr:sp macro="" textlink="">
      <xdr:nvSpPr>
        <xdr:cNvPr id="9" name="Text Box 8"/>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twoCellAnchor editAs="oneCell">
    <xdr:from>
      <xdr:col>2</xdr:col>
      <xdr:colOff>0</xdr:colOff>
      <xdr:row>23</xdr:row>
      <xdr:rowOff>0</xdr:rowOff>
    </xdr:from>
    <xdr:to>
      <xdr:col>2</xdr:col>
      <xdr:colOff>76200</xdr:colOff>
      <xdr:row>24</xdr:row>
      <xdr:rowOff>38100</xdr:rowOff>
    </xdr:to>
    <xdr:sp macro="" textlink="">
      <xdr:nvSpPr>
        <xdr:cNvPr id="10" name="Text Box 9"/>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14</xdr:col>
      <xdr:colOff>0</xdr:colOff>
      <xdr:row>4</xdr:row>
      <xdr:rowOff>28575</xdr:rowOff>
    </xdr:from>
    <xdr:to>
      <xdr:col>15</xdr:col>
      <xdr:colOff>0</xdr:colOff>
      <xdr:row>5</xdr:row>
      <xdr:rowOff>38100</xdr:rowOff>
    </xdr:to>
    <xdr:sp macro="" textlink="">
      <xdr:nvSpPr>
        <xdr:cNvPr id="2" name="Rectangle 1"/>
        <xdr:cNvSpPr>
          <a:spLocks noChangeArrowheads="1"/>
        </xdr:cNvSpPr>
      </xdr:nvSpPr>
      <xdr:spPr bwMode="auto">
        <a:xfrm>
          <a:off x="8877300"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twoCellAnchor editAs="oneCell">
    <xdr:from>
      <xdr:col>2</xdr:col>
      <xdr:colOff>0</xdr:colOff>
      <xdr:row>37</xdr:row>
      <xdr:rowOff>0</xdr:rowOff>
    </xdr:from>
    <xdr:to>
      <xdr:col>2</xdr:col>
      <xdr:colOff>76200</xdr:colOff>
      <xdr:row>38</xdr:row>
      <xdr:rowOff>38100</xdr:rowOff>
    </xdr:to>
    <xdr:sp macro="" textlink="">
      <xdr:nvSpPr>
        <xdr:cNvPr id="3" name="Text Box 2"/>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37</xdr:row>
      <xdr:rowOff>0</xdr:rowOff>
    </xdr:from>
    <xdr:to>
      <xdr:col>2</xdr:col>
      <xdr:colOff>76200</xdr:colOff>
      <xdr:row>38</xdr:row>
      <xdr:rowOff>38100</xdr:rowOff>
    </xdr:to>
    <xdr:sp macro="" textlink="">
      <xdr:nvSpPr>
        <xdr:cNvPr id="4" name="Text Box 3"/>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37</xdr:row>
      <xdr:rowOff>0</xdr:rowOff>
    </xdr:from>
    <xdr:to>
      <xdr:col>2</xdr:col>
      <xdr:colOff>76200</xdr:colOff>
      <xdr:row>38</xdr:row>
      <xdr:rowOff>38100</xdr:rowOff>
    </xdr:to>
    <xdr:sp macro="" textlink="">
      <xdr:nvSpPr>
        <xdr:cNvPr id="5" name="Text Box 4"/>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37</xdr:row>
      <xdr:rowOff>0</xdr:rowOff>
    </xdr:from>
    <xdr:to>
      <xdr:col>2</xdr:col>
      <xdr:colOff>76200</xdr:colOff>
      <xdr:row>38</xdr:row>
      <xdr:rowOff>38100</xdr:rowOff>
    </xdr:to>
    <xdr:sp macro="" textlink="">
      <xdr:nvSpPr>
        <xdr:cNvPr id="6" name="Text Box 5"/>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76200</xdr:colOff>
      <xdr:row>37</xdr:row>
      <xdr:rowOff>38100</xdr:rowOff>
    </xdr:to>
    <xdr:sp macro="" textlink="">
      <xdr:nvSpPr>
        <xdr:cNvPr id="7" name="Text Box 6"/>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76200</xdr:colOff>
      <xdr:row>37</xdr:row>
      <xdr:rowOff>38100</xdr:rowOff>
    </xdr:to>
    <xdr:sp macro="" textlink="">
      <xdr:nvSpPr>
        <xdr:cNvPr id="8" name="Text Box 7"/>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76200</xdr:colOff>
      <xdr:row>37</xdr:row>
      <xdr:rowOff>38100</xdr:rowOff>
    </xdr:to>
    <xdr:sp macro="" textlink="">
      <xdr:nvSpPr>
        <xdr:cNvPr id="9" name="Text Box 8"/>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76200</xdr:colOff>
      <xdr:row>37</xdr:row>
      <xdr:rowOff>38100</xdr:rowOff>
    </xdr:to>
    <xdr:sp macro="" textlink="">
      <xdr:nvSpPr>
        <xdr:cNvPr id="10" name="Text Box 9"/>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H24"/>
  <sheetViews>
    <sheetView workbookViewId="0">
      <selection activeCell="G15" sqref="G14:G15"/>
    </sheetView>
  </sheetViews>
  <sheetFormatPr defaultRowHeight="12.75"/>
  <cols>
    <col min="1" max="1" width="4.140625" style="3" customWidth="1"/>
    <col min="2" max="2" width="14.85546875" style="3" customWidth="1"/>
    <col min="3" max="3" width="47.42578125" style="1" customWidth="1"/>
    <col min="4" max="4" width="18" style="2" customWidth="1"/>
    <col min="5" max="16384" width="9.140625" style="6"/>
  </cols>
  <sheetData>
    <row r="1" spans="1:8">
      <c r="A1" s="206" t="s">
        <v>54</v>
      </c>
      <c r="B1" s="206"/>
      <c r="C1" s="206"/>
      <c r="D1" s="206"/>
    </row>
    <row r="2" spans="1:8">
      <c r="C2" s="71"/>
    </row>
    <row r="3" spans="1:8" ht="15">
      <c r="A3" s="10" t="s">
        <v>1</v>
      </c>
      <c r="B3" s="10"/>
      <c r="C3" s="62" t="s">
        <v>47</v>
      </c>
    </row>
    <row r="4" spans="1:8" ht="15">
      <c r="A4" s="10" t="s">
        <v>20</v>
      </c>
      <c r="B4" s="10"/>
      <c r="C4" s="62" t="s">
        <v>45</v>
      </c>
    </row>
    <row r="5" spans="1:8" ht="14.25">
      <c r="A5" s="10" t="s">
        <v>4</v>
      </c>
      <c r="B5" s="10"/>
      <c r="C5" s="72"/>
    </row>
    <row r="6" spans="1:8" ht="14.25">
      <c r="A6" s="56" t="s">
        <v>632</v>
      </c>
      <c r="B6" s="10"/>
      <c r="C6" s="71"/>
    </row>
    <row r="8" spans="1:8" ht="20.25" customHeight="1">
      <c r="A8" s="207" t="s">
        <v>5</v>
      </c>
      <c r="B8" s="213" t="s">
        <v>21</v>
      </c>
      <c r="C8" s="211" t="s">
        <v>22</v>
      </c>
      <c r="D8" s="209" t="s">
        <v>32</v>
      </c>
      <c r="E8" s="9"/>
    </row>
    <row r="9" spans="1:8" ht="56.25" customHeight="1">
      <c r="A9" s="208"/>
      <c r="B9" s="214"/>
      <c r="C9" s="212"/>
      <c r="D9" s="210"/>
    </row>
    <row r="10" spans="1:8">
      <c r="A10" s="11"/>
      <c r="B10" s="11"/>
      <c r="C10" s="12"/>
      <c r="D10" s="13"/>
    </row>
    <row r="11" spans="1:8" s="119" customFormat="1" ht="25.5">
      <c r="A11" s="114">
        <v>1</v>
      </c>
      <c r="B11" s="115">
        <v>1</v>
      </c>
      <c r="C11" s="116" t="s">
        <v>46</v>
      </c>
      <c r="D11" s="117"/>
      <c r="E11" s="118"/>
      <c r="F11" s="118"/>
      <c r="G11" s="118"/>
      <c r="H11" s="118"/>
    </row>
    <row r="12" spans="1:8">
      <c r="A12" s="16"/>
      <c r="B12" s="18"/>
      <c r="C12" s="89"/>
      <c r="D12" s="99"/>
      <c r="E12" s="91"/>
      <c r="F12" s="91"/>
      <c r="G12" s="91"/>
      <c r="H12" s="91"/>
    </row>
    <row r="13" spans="1:8">
      <c r="A13" s="20"/>
      <c r="B13" s="21"/>
      <c r="C13" s="22"/>
      <c r="D13" s="100"/>
      <c r="E13" s="91"/>
      <c r="F13" s="91"/>
      <c r="G13" s="91"/>
      <c r="H13" s="91"/>
    </row>
    <row r="14" spans="1:8">
      <c r="A14" s="55"/>
      <c r="B14" s="55"/>
      <c r="C14" s="23" t="s">
        <v>0</v>
      </c>
      <c r="D14" s="96"/>
      <c r="E14" s="91"/>
      <c r="F14" s="91"/>
      <c r="G14" s="91"/>
      <c r="H14" s="91"/>
    </row>
    <row r="15" spans="1:8">
      <c r="A15" s="55"/>
      <c r="B15" s="55"/>
      <c r="C15" s="23" t="s">
        <v>30</v>
      </c>
      <c r="D15" s="101"/>
      <c r="E15" s="91"/>
      <c r="F15" s="91"/>
      <c r="G15" s="91"/>
      <c r="H15" s="91"/>
    </row>
    <row r="16" spans="1:8" s="75" customFormat="1" ht="15">
      <c r="A16" s="73"/>
      <c r="B16" s="73"/>
      <c r="C16" s="74" t="s">
        <v>23</v>
      </c>
      <c r="D16" s="102"/>
      <c r="E16" s="103"/>
      <c r="F16" s="103"/>
      <c r="G16" s="103"/>
      <c r="H16" s="103"/>
    </row>
    <row r="17" spans="1:4">
      <c r="A17" s="55"/>
      <c r="B17" s="55"/>
      <c r="C17" s="76"/>
      <c r="D17" s="77"/>
    </row>
    <row r="18" spans="1:4">
      <c r="A18" s="55"/>
      <c r="B18" s="55"/>
      <c r="C18" s="76"/>
      <c r="D18" s="77"/>
    </row>
    <row r="21" spans="1:4">
      <c r="B21" s="54" t="s">
        <v>24</v>
      </c>
    </row>
    <row r="22" spans="1:4">
      <c r="B22" s="54"/>
    </row>
    <row r="23" spans="1:4">
      <c r="B23" s="54"/>
    </row>
    <row r="24" spans="1:4">
      <c r="B24" s="54" t="s">
        <v>25</v>
      </c>
    </row>
  </sheetData>
  <mergeCells count="5">
    <mergeCell ref="A1:D1"/>
    <mergeCell ref="A8:A9"/>
    <mergeCell ref="D8:D9"/>
    <mergeCell ref="C8:C9"/>
    <mergeCell ref="B8:B9"/>
  </mergeCells>
  <phoneticPr fontId="2" type="noConversion"/>
  <pageMargins left="0.75" right="0.75" top="1.72" bottom="1" header="0.5" footer="0.5"/>
  <pageSetup paperSize="9" orientation="portrait" horizontalDpi="4294967292" verticalDpi="360" r:id="rId1"/>
  <headerFooter alignWithMargins="0">
    <oddHeader xml:space="preserve">&amp;RAPSTIPRINU
_______________________
&amp;8(Pasūtītāja paraksts un tā atšifrējums)
Z.V.
________.gada____._____________
</oddHeader>
    <oddFooter>&amp;C&amp;8&amp;P&amp;R&amp;8&amp;D</oddFooter>
  </headerFooter>
</worksheet>
</file>

<file path=xl/worksheets/sheet10.xml><?xml version="1.0" encoding="utf-8"?>
<worksheet xmlns="http://schemas.openxmlformats.org/spreadsheetml/2006/main" xmlns:r="http://schemas.openxmlformats.org/officeDocument/2006/relationships">
  <dimension ref="A1:P44"/>
  <sheetViews>
    <sheetView tabSelected="1" topLeftCell="A10" workbookViewId="0">
      <selection activeCell="Q24" sqref="Q24"/>
    </sheetView>
  </sheetViews>
  <sheetFormatPr defaultRowHeight="12.75"/>
  <cols>
    <col min="1" max="1" width="7.85546875" style="3" customWidth="1"/>
    <col min="2" max="2" width="32.5703125" style="1" customWidth="1"/>
    <col min="3" max="3" width="5.85546875" style="2" customWidth="1"/>
    <col min="4" max="4" width="7.7109375" style="3" customWidth="1"/>
    <col min="5" max="5" width="6.28515625" style="3" customWidth="1"/>
    <col min="6" max="6" width="5" style="4" customWidth="1"/>
    <col min="7" max="8" width="8.5703125" style="5" customWidth="1"/>
    <col min="9" max="9" width="6.85546875" style="5" customWidth="1"/>
    <col min="10" max="10" width="9.28515625" style="5" customWidth="1"/>
    <col min="11" max="14" width="8.42578125" style="5" customWidth="1"/>
    <col min="15" max="15" width="9.42578125" style="6" customWidth="1"/>
    <col min="16" max="16384" width="9.140625" style="6"/>
  </cols>
  <sheetData>
    <row r="1" spans="1:16" ht="14.25">
      <c r="A1" s="56" t="s">
        <v>1</v>
      </c>
      <c r="B1" s="57"/>
      <c r="C1" s="82" t="s">
        <v>46</v>
      </c>
      <c r="D1" s="58"/>
      <c r="E1" s="58"/>
      <c r="F1" s="59"/>
      <c r="G1" s="60"/>
      <c r="H1" s="60"/>
      <c r="I1" s="60"/>
      <c r="J1" s="60"/>
      <c r="K1" s="60"/>
      <c r="L1" s="60"/>
      <c r="M1" s="60"/>
      <c r="N1" s="60"/>
      <c r="O1" s="61"/>
    </row>
    <row r="2" spans="1:16" ht="15">
      <c r="A2" s="56" t="s">
        <v>2</v>
      </c>
      <c r="B2" s="57"/>
      <c r="C2" s="62" t="s">
        <v>47</v>
      </c>
      <c r="D2" s="58"/>
      <c r="E2" s="58"/>
      <c r="F2" s="59"/>
      <c r="G2" s="60"/>
      <c r="H2" s="60"/>
      <c r="I2" s="60"/>
      <c r="J2" s="60"/>
      <c r="K2" s="60"/>
      <c r="L2" s="60"/>
      <c r="M2" s="60"/>
      <c r="N2" s="60"/>
      <c r="O2" s="61"/>
    </row>
    <row r="3" spans="1:16" ht="15">
      <c r="A3" s="56" t="s">
        <v>3</v>
      </c>
      <c r="B3" s="57"/>
      <c r="C3" s="62" t="s">
        <v>45</v>
      </c>
      <c r="D3" s="58"/>
      <c r="E3" s="58"/>
      <c r="F3" s="59"/>
      <c r="G3" s="60"/>
      <c r="H3" s="60"/>
      <c r="I3" s="60"/>
      <c r="J3" s="60"/>
      <c r="K3" s="60"/>
      <c r="L3" s="60"/>
      <c r="M3" s="60"/>
      <c r="N3" s="60"/>
      <c r="O3" s="61"/>
    </row>
    <row r="4" spans="1:16" ht="14.25">
      <c r="A4" s="56" t="s">
        <v>4</v>
      </c>
      <c r="B4" s="57"/>
      <c r="C4" s="63"/>
      <c r="D4" s="58"/>
      <c r="E4" s="58"/>
      <c r="F4" s="59"/>
      <c r="G4" s="60"/>
      <c r="H4" s="60"/>
      <c r="I4" s="60"/>
      <c r="J4" s="60"/>
      <c r="K4" s="60"/>
      <c r="L4" s="60"/>
      <c r="M4" s="60"/>
      <c r="N4" s="60"/>
      <c r="O4" s="61"/>
    </row>
    <row r="5" spans="1:16" ht="14.25">
      <c r="A5" s="56" t="s">
        <v>634</v>
      </c>
      <c r="B5" s="57"/>
      <c r="C5" s="64"/>
      <c r="D5" s="58"/>
      <c r="E5" s="58"/>
      <c r="F5" s="59"/>
      <c r="G5" s="60"/>
      <c r="H5" s="60"/>
      <c r="I5" s="60"/>
      <c r="J5" s="60"/>
      <c r="K5" s="60"/>
      <c r="L5" s="60"/>
      <c r="M5" s="60"/>
      <c r="N5" s="65" t="s">
        <v>38</v>
      </c>
      <c r="O5" s="66"/>
    </row>
    <row r="6" spans="1:16" ht="14.25">
      <c r="A6" s="56" t="s">
        <v>633</v>
      </c>
      <c r="B6" s="57"/>
      <c r="C6" s="64"/>
      <c r="D6" s="58"/>
      <c r="E6" s="58"/>
      <c r="F6" s="59"/>
      <c r="G6" s="60"/>
      <c r="H6" s="60"/>
      <c r="I6" s="60"/>
      <c r="J6" s="60"/>
      <c r="K6" s="60"/>
      <c r="L6" s="60"/>
      <c r="M6" s="60"/>
      <c r="N6" s="60"/>
      <c r="O6" s="61"/>
    </row>
    <row r="7" spans="1:16" ht="14.25">
      <c r="A7" s="207" t="s">
        <v>5</v>
      </c>
      <c r="B7" s="222" t="s">
        <v>6</v>
      </c>
      <c r="C7" s="220" t="s">
        <v>7</v>
      </c>
      <c r="D7" s="207" t="s">
        <v>8</v>
      </c>
      <c r="E7" s="217" t="s">
        <v>9</v>
      </c>
      <c r="F7" s="217"/>
      <c r="G7" s="217"/>
      <c r="H7" s="217"/>
      <c r="I7" s="217"/>
      <c r="J7" s="219"/>
      <c r="K7" s="218" t="s">
        <v>12</v>
      </c>
      <c r="L7" s="217"/>
      <c r="M7" s="217"/>
      <c r="N7" s="217"/>
      <c r="O7" s="219"/>
      <c r="P7" s="9"/>
    </row>
    <row r="8" spans="1:16" ht="144">
      <c r="A8" s="208"/>
      <c r="B8" s="223"/>
      <c r="C8" s="221"/>
      <c r="D8" s="208"/>
      <c r="E8" s="7" t="s">
        <v>10</v>
      </c>
      <c r="F8" s="7" t="s">
        <v>39</v>
      </c>
      <c r="G8" s="8" t="s">
        <v>40</v>
      </c>
      <c r="H8" s="8" t="s">
        <v>41</v>
      </c>
      <c r="I8" s="8" t="s">
        <v>42</v>
      </c>
      <c r="J8" s="8" t="s">
        <v>43</v>
      </c>
      <c r="K8" s="8" t="s">
        <v>11</v>
      </c>
      <c r="L8" s="8" t="s">
        <v>40</v>
      </c>
      <c r="M8" s="8" t="s">
        <v>41</v>
      </c>
      <c r="N8" s="8" t="s">
        <v>42</v>
      </c>
      <c r="O8" s="8" t="s">
        <v>44</v>
      </c>
    </row>
    <row r="9" spans="1:16">
      <c r="A9" s="131"/>
      <c r="B9" s="132"/>
      <c r="C9" s="77"/>
      <c r="D9" s="11"/>
      <c r="E9" s="40"/>
      <c r="F9" s="32"/>
      <c r="G9" s="41"/>
      <c r="H9" s="36"/>
      <c r="I9" s="41"/>
      <c r="J9" s="36"/>
      <c r="K9" s="41"/>
      <c r="L9" s="36"/>
      <c r="M9" s="41"/>
      <c r="N9" s="36"/>
      <c r="O9" s="42"/>
    </row>
    <row r="10" spans="1:16" s="81" customFormat="1" ht="25.5">
      <c r="A10" s="133" t="s">
        <v>62</v>
      </c>
      <c r="B10" s="125" t="s">
        <v>604</v>
      </c>
      <c r="C10" s="126" t="s">
        <v>274</v>
      </c>
      <c r="D10" s="197">
        <v>1</v>
      </c>
      <c r="E10" s="144"/>
      <c r="F10" s="128"/>
      <c r="G10" s="145"/>
      <c r="H10" s="68"/>
      <c r="I10" s="129"/>
      <c r="J10" s="68"/>
      <c r="K10" s="129"/>
      <c r="L10" s="68"/>
      <c r="M10" s="80"/>
      <c r="N10" s="68"/>
      <c r="O10" s="68"/>
    </row>
    <row r="11" spans="1:16" s="81" customFormat="1" ht="25.5">
      <c r="A11" s="133" t="s">
        <v>65</v>
      </c>
      <c r="B11" s="125" t="s">
        <v>605</v>
      </c>
      <c r="C11" s="133" t="s">
        <v>26</v>
      </c>
      <c r="D11" s="197">
        <v>1</v>
      </c>
      <c r="E11" s="144"/>
      <c r="F11" s="128"/>
      <c r="G11" s="145"/>
      <c r="H11" s="68"/>
      <c r="I11" s="129"/>
      <c r="J11" s="68"/>
      <c r="K11" s="129"/>
      <c r="L11" s="68"/>
      <c r="M11" s="80"/>
      <c r="N11" s="68"/>
      <c r="O11" s="68"/>
    </row>
    <row r="12" spans="1:16" s="81" customFormat="1">
      <c r="A12" s="133" t="s">
        <v>583</v>
      </c>
      <c r="B12" s="125" t="s">
        <v>606</v>
      </c>
      <c r="C12" s="126" t="s">
        <v>274</v>
      </c>
      <c r="D12" s="197">
        <v>2</v>
      </c>
      <c r="E12" s="127"/>
      <c r="F12" s="79"/>
      <c r="G12" s="129"/>
      <c r="H12" s="68"/>
      <c r="I12" s="129"/>
      <c r="J12" s="79"/>
      <c r="K12" s="129"/>
      <c r="L12" s="68"/>
      <c r="M12" s="129"/>
      <c r="N12" s="68"/>
      <c r="O12" s="79"/>
    </row>
    <row r="13" spans="1:16" s="81" customFormat="1">
      <c r="A13" s="133" t="s">
        <v>584</v>
      </c>
      <c r="B13" s="125" t="s">
        <v>607</v>
      </c>
      <c r="C13" s="126" t="s">
        <v>274</v>
      </c>
      <c r="D13" s="197">
        <v>2</v>
      </c>
      <c r="E13" s="127"/>
      <c r="F13" s="79"/>
      <c r="G13" s="129"/>
      <c r="H13" s="68"/>
      <c r="I13" s="129"/>
      <c r="J13" s="79"/>
      <c r="K13" s="129"/>
      <c r="L13" s="68"/>
      <c r="M13" s="129"/>
      <c r="N13" s="68"/>
      <c r="O13" s="79"/>
    </row>
    <row r="14" spans="1:16" s="81" customFormat="1">
      <c r="A14" s="133" t="s">
        <v>612</v>
      </c>
      <c r="B14" s="125" t="s">
        <v>608</v>
      </c>
      <c r="C14" s="126" t="s">
        <v>274</v>
      </c>
      <c r="D14" s="197">
        <v>1</v>
      </c>
      <c r="E14" s="127"/>
      <c r="F14" s="79"/>
      <c r="G14" s="129"/>
      <c r="H14" s="68"/>
      <c r="I14" s="129"/>
      <c r="J14" s="79"/>
      <c r="K14" s="129"/>
      <c r="L14" s="68"/>
      <c r="M14" s="129"/>
      <c r="N14" s="68"/>
      <c r="O14" s="79"/>
    </row>
    <row r="15" spans="1:16" s="81" customFormat="1">
      <c r="A15" s="133" t="s">
        <v>613</v>
      </c>
      <c r="B15" s="125" t="s">
        <v>609</v>
      </c>
      <c r="C15" s="126" t="s">
        <v>274</v>
      </c>
      <c r="D15" s="197">
        <v>1</v>
      </c>
      <c r="E15" s="127"/>
      <c r="F15" s="79"/>
      <c r="G15" s="129"/>
      <c r="H15" s="68"/>
      <c r="I15" s="129"/>
      <c r="J15" s="79"/>
      <c r="K15" s="129"/>
      <c r="L15" s="68"/>
      <c r="M15" s="129"/>
      <c r="N15" s="68"/>
      <c r="O15" s="79"/>
    </row>
    <row r="16" spans="1:16" s="81" customFormat="1">
      <c r="A16" s="133" t="s">
        <v>614</v>
      </c>
      <c r="B16" s="125" t="s">
        <v>610</v>
      </c>
      <c r="C16" s="133" t="s">
        <v>274</v>
      </c>
      <c r="D16" s="197">
        <v>1</v>
      </c>
      <c r="E16" s="149"/>
      <c r="F16" s="79"/>
      <c r="G16" s="150"/>
      <c r="H16" s="79"/>
      <c r="I16" s="80"/>
      <c r="J16" s="79"/>
      <c r="K16" s="80"/>
      <c r="L16" s="79"/>
      <c r="M16" s="80"/>
      <c r="N16" s="79"/>
      <c r="O16" s="79"/>
    </row>
    <row r="17" spans="1:15" s="81" customFormat="1" ht="25.5">
      <c r="A17" s="133" t="s">
        <v>615</v>
      </c>
      <c r="B17" s="125" t="s">
        <v>611</v>
      </c>
      <c r="C17" s="133" t="s">
        <v>274</v>
      </c>
      <c r="D17" s="197">
        <v>1</v>
      </c>
      <c r="E17" s="149"/>
      <c r="F17" s="79"/>
      <c r="G17" s="150"/>
      <c r="H17" s="79"/>
      <c r="I17" s="80"/>
      <c r="J17" s="79"/>
      <c r="K17" s="80"/>
      <c r="L17" s="79"/>
      <c r="M17" s="80"/>
      <c r="N17" s="79"/>
      <c r="O17" s="79"/>
    </row>
    <row r="18" spans="1:15" s="81" customFormat="1" ht="25.5">
      <c r="A18" s="133" t="s">
        <v>67</v>
      </c>
      <c r="B18" s="125" t="s">
        <v>616</v>
      </c>
      <c r="C18" s="133" t="s">
        <v>26</v>
      </c>
      <c r="D18" s="197">
        <v>1</v>
      </c>
      <c r="E18" s="144"/>
      <c r="F18" s="128"/>
      <c r="G18" s="145"/>
      <c r="H18" s="68"/>
      <c r="I18" s="129"/>
      <c r="J18" s="68"/>
      <c r="K18" s="129"/>
      <c r="L18" s="68"/>
      <c r="M18" s="80"/>
      <c r="N18" s="68"/>
      <c r="O18" s="68"/>
    </row>
    <row r="19" spans="1:15" s="81" customFormat="1">
      <c r="A19" s="133" t="s">
        <v>69</v>
      </c>
      <c r="B19" s="125" t="s">
        <v>617</v>
      </c>
      <c r="C19" s="133" t="s">
        <v>26</v>
      </c>
      <c r="D19" s="197">
        <v>1</v>
      </c>
      <c r="E19" s="144"/>
      <c r="F19" s="128"/>
      <c r="G19" s="145"/>
      <c r="H19" s="68"/>
      <c r="I19" s="129"/>
      <c r="J19" s="68"/>
      <c r="K19" s="129"/>
      <c r="L19" s="68"/>
      <c r="M19" s="80"/>
      <c r="N19" s="68"/>
      <c r="O19" s="68"/>
    </row>
    <row r="20" spans="1:15" s="81" customFormat="1" ht="25.5">
      <c r="A20" s="133" t="s">
        <v>71</v>
      </c>
      <c r="B20" s="125" t="s">
        <v>618</v>
      </c>
      <c r="C20" s="133" t="s">
        <v>26</v>
      </c>
      <c r="D20" s="197">
        <v>1</v>
      </c>
      <c r="E20" s="144"/>
      <c r="F20" s="128"/>
      <c r="G20" s="145"/>
      <c r="H20" s="68"/>
      <c r="I20" s="129"/>
      <c r="J20" s="68"/>
      <c r="K20" s="129"/>
      <c r="L20" s="68"/>
      <c r="M20" s="80"/>
      <c r="N20" s="68"/>
      <c r="O20" s="68"/>
    </row>
    <row r="21" spans="1:15" s="81" customFormat="1" ht="25.5">
      <c r="A21" s="133" t="s">
        <v>73</v>
      </c>
      <c r="B21" s="125" t="s">
        <v>619</v>
      </c>
      <c r="C21" s="126" t="s">
        <v>274</v>
      </c>
      <c r="D21" s="198">
        <v>1</v>
      </c>
      <c r="E21" s="144"/>
      <c r="F21" s="128"/>
      <c r="G21" s="145"/>
      <c r="H21" s="68"/>
      <c r="I21" s="129"/>
      <c r="J21" s="68"/>
      <c r="K21" s="129"/>
      <c r="L21" s="68"/>
      <c r="M21" s="80"/>
      <c r="N21" s="68"/>
      <c r="O21" s="68"/>
    </row>
    <row r="22" spans="1:15" s="81" customFormat="1">
      <c r="A22" s="133" t="s">
        <v>75</v>
      </c>
      <c r="B22" s="125" t="s">
        <v>620</v>
      </c>
      <c r="C22" s="126" t="s">
        <v>64</v>
      </c>
      <c r="D22" s="227">
        <v>27</v>
      </c>
      <c r="E22" s="144"/>
      <c r="F22" s="128"/>
      <c r="G22" s="145"/>
      <c r="H22" s="68"/>
      <c r="I22" s="129"/>
      <c r="J22" s="68"/>
      <c r="K22" s="129"/>
      <c r="L22" s="68"/>
      <c r="M22" s="80"/>
      <c r="N22" s="68"/>
      <c r="O22" s="68"/>
    </row>
    <row r="23" spans="1:15" s="81" customFormat="1">
      <c r="A23" s="133" t="s">
        <v>77</v>
      </c>
      <c r="B23" s="125" t="s">
        <v>621</v>
      </c>
      <c r="C23" s="126" t="s">
        <v>64</v>
      </c>
      <c r="D23" s="227">
        <v>46</v>
      </c>
      <c r="E23" s="144"/>
      <c r="F23" s="128"/>
      <c r="G23" s="145"/>
      <c r="H23" s="68"/>
      <c r="I23" s="129"/>
      <c r="J23" s="68"/>
      <c r="K23" s="129"/>
      <c r="L23" s="68"/>
      <c r="M23" s="80"/>
      <c r="N23" s="68"/>
      <c r="O23" s="68"/>
    </row>
    <row r="24" spans="1:15" s="81" customFormat="1">
      <c r="A24" s="133" t="s">
        <v>79</v>
      </c>
      <c r="B24" s="125" t="s">
        <v>622</v>
      </c>
      <c r="C24" s="126" t="s">
        <v>64</v>
      </c>
      <c r="D24" s="227">
        <v>23</v>
      </c>
      <c r="E24" s="144"/>
      <c r="F24" s="128"/>
      <c r="G24" s="145"/>
      <c r="H24" s="68"/>
      <c r="I24" s="129"/>
      <c r="J24" s="68"/>
      <c r="K24" s="129"/>
      <c r="L24" s="68"/>
      <c r="M24" s="80"/>
      <c r="N24" s="68"/>
      <c r="O24" s="68"/>
    </row>
    <row r="25" spans="1:15" s="81" customFormat="1">
      <c r="A25" s="133" t="s">
        <v>81</v>
      </c>
      <c r="B25" s="125" t="s">
        <v>623</v>
      </c>
      <c r="C25" s="126" t="s">
        <v>64</v>
      </c>
      <c r="D25" s="227">
        <v>10</v>
      </c>
      <c r="E25" s="144"/>
      <c r="F25" s="128"/>
      <c r="G25" s="145"/>
      <c r="H25" s="68"/>
      <c r="I25" s="129"/>
      <c r="J25" s="68"/>
      <c r="K25" s="129"/>
      <c r="L25" s="68"/>
      <c r="M25" s="80"/>
      <c r="N25" s="68"/>
      <c r="O25" s="68"/>
    </row>
    <row r="26" spans="1:15" s="81" customFormat="1" ht="25.5">
      <c r="A26" s="133" t="s">
        <v>83</v>
      </c>
      <c r="B26" s="125" t="s">
        <v>624</v>
      </c>
      <c r="C26" s="126" t="s">
        <v>274</v>
      </c>
      <c r="D26" s="197">
        <v>2</v>
      </c>
      <c r="E26" s="144"/>
      <c r="F26" s="128"/>
      <c r="G26" s="145"/>
      <c r="H26" s="68"/>
      <c r="I26" s="129"/>
      <c r="J26" s="68"/>
      <c r="K26" s="129"/>
      <c r="L26" s="68"/>
      <c r="M26" s="80"/>
      <c r="N26" s="68"/>
      <c r="O26" s="68"/>
    </row>
    <row r="27" spans="1:15" s="81" customFormat="1" ht="25.5">
      <c r="A27" s="133" t="s">
        <v>84</v>
      </c>
      <c r="B27" s="125" t="s">
        <v>625</v>
      </c>
      <c r="C27" s="126" t="s">
        <v>274</v>
      </c>
      <c r="D27" s="197">
        <v>2</v>
      </c>
      <c r="E27" s="144"/>
      <c r="F27" s="128"/>
      <c r="G27" s="145"/>
      <c r="H27" s="68"/>
      <c r="I27" s="129"/>
      <c r="J27" s="68"/>
      <c r="K27" s="129"/>
      <c r="L27" s="68"/>
      <c r="M27" s="80"/>
      <c r="N27" s="68"/>
      <c r="O27" s="68"/>
    </row>
    <row r="28" spans="1:15" s="81" customFormat="1" ht="25.5">
      <c r="A28" s="133" t="s">
        <v>86</v>
      </c>
      <c r="B28" s="125" t="s">
        <v>626</v>
      </c>
      <c r="C28" s="126" t="s">
        <v>274</v>
      </c>
      <c r="D28" s="197">
        <v>4</v>
      </c>
      <c r="E28" s="144"/>
      <c r="F28" s="128"/>
      <c r="G28" s="145"/>
      <c r="H28" s="68"/>
      <c r="I28" s="129"/>
      <c r="J28" s="68"/>
      <c r="K28" s="129"/>
      <c r="L28" s="68"/>
      <c r="M28" s="80"/>
      <c r="N28" s="68"/>
      <c r="O28" s="68"/>
    </row>
    <row r="29" spans="1:15" s="81" customFormat="1">
      <c r="A29" s="133" t="s">
        <v>88</v>
      </c>
      <c r="B29" s="125" t="s">
        <v>627</v>
      </c>
      <c r="C29" s="126" t="s">
        <v>64</v>
      </c>
      <c r="D29" s="226">
        <v>70</v>
      </c>
      <c r="E29" s="144"/>
      <c r="F29" s="128"/>
      <c r="G29" s="145"/>
      <c r="H29" s="68"/>
      <c r="I29" s="129"/>
      <c r="J29" s="68"/>
      <c r="K29" s="129"/>
      <c r="L29" s="68"/>
      <c r="M29" s="80"/>
      <c r="N29" s="68"/>
      <c r="O29" s="68"/>
    </row>
    <row r="30" spans="1:15" s="81" customFormat="1" ht="25.5">
      <c r="A30" s="133" t="s">
        <v>90</v>
      </c>
      <c r="B30" s="125" t="s">
        <v>628</v>
      </c>
      <c r="C30" s="126" t="s">
        <v>64</v>
      </c>
      <c r="D30" s="226">
        <v>70</v>
      </c>
      <c r="E30" s="144"/>
      <c r="F30" s="128"/>
      <c r="G30" s="145"/>
      <c r="H30" s="68"/>
      <c r="I30" s="129"/>
      <c r="J30" s="68"/>
      <c r="K30" s="129"/>
      <c r="L30" s="68"/>
      <c r="M30" s="80"/>
      <c r="N30" s="68"/>
      <c r="O30" s="68"/>
    </row>
    <row r="31" spans="1:15" s="81" customFormat="1">
      <c r="A31" s="133" t="s">
        <v>92</v>
      </c>
      <c r="B31" s="125" t="s">
        <v>629</v>
      </c>
      <c r="C31" s="126" t="s">
        <v>274</v>
      </c>
      <c r="D31" s="197">
        <v>1</v>
      </c>
      <c r="E31" s="144"/>
      <c r="F31" s="128"/>
      <c r="G31" s="145"/>
      <c r="H31" s="68"/>
      <c r="I31" s="129"/>
      <c r="J31" s="68"/>
      <c r="K31" s="129"/>
      <c r="L31" s="68"/>
      <c r="M31" s="80"/>
      <c r="N31" s="68"/>
      <c r="O31" s="68"/>
    </row>
    <row r="32" spans="1:15" s="81" customFormat="1">
      <c r="A32" s="133" t="s">
        <v>93</v>
      </c>
      <c r="B32" s="199" t="s">
        <v>630</v>
      </c>
      <c r="C32" s="126" t="s">
        <v>26</v>
      </c>
      <c r="D32" s="198">
        <v>1</v>
      </c>
      <c r="E32" s="144"/>
      <c r="F32" s="128"/>
      <c r="G32" s="145"/>
      <c r="H32" s="68"/>
      <c r="I32" s="129"/>
      <c r="J32" s="68"/>
      <c r="K32" s="129"/>
      <c r="L32" s="68"/>
      <c r="M32" s="80"/>
      <c r="N32" s="68"/>
      <c r="O32" s="68"/>
    </row>
    <row r="33" spans="1:15" s="81" customFormat="1">
      <c r="A33" s="133" t="s">
        <v>94</v>
      </c>
      <c r="B33" s="200" t="s">
        <v>631</v>
      </c>
      <c r="C33" s="201" t="s">
        <v>26</v>
      </c>
      <c r="D33" s="202">
        <v>1</v>
      </c>
      <c r="E33" s="149"/>
      <c r="F33" s="79"/>
      <c r="G33" s="150"/>
      <c r="H33" s="79"/>
      <c r="I33" s="80"/>
      <c r="J33" s="68"/>
      <c r="K33" s="80"/>
      <c r="L33" s="79"/>
      <c r="M33" s="80"/>
      <c r="N33" s="79"/>
      <c r="O33" s="68"/>
    </row>
    <row r="34" spans="1:15">
      <c r="A34" s="67"/>
      <c r="B34" s="182"/>
      <c r="C34" s="183"/>
      <c r="D34" s="184"/>
      <c r="E34" s="27"/>
      <c r="F34" s="33"/>
      <c r="G34" s="35"/>
      <c r="H34" s="85"/>
      <c r="I34" s="86"/>
      <c r="J34" s="87"/>
      <c r="K34" s="35"/>
      <c r="L34" s="37"/>
      <c r="M34" s="35"/>
      <c r="N34" s="37"/>
      <c r="O34" s="68"/>
    </row>
    <row r="35" spans="1:15" s="43" customFormat="1">
      <c r="A35" s="44"/>
      <c r="B35" s="25" t="s">
        <v>0</v>
      </c>
      <c r="C35" s="45"/>
      <c r="D35" s="44"/>
      <c r="E35" s="46"/>
      <c r="F35" s="47"/>
      <c r="G35" s="49"/>
      <c r="H35" s="48"/>
      <c r="I35" s="49"/>
      <c r="J35" s="48"/>
      <c r="K35" s="49"/>
      <c r="L35" s="48"/>
      <c r="M35" s="49"/>
      <c r="N35" s="48"/>
      <c r="O35" s="69"/>
    </row>
    <row r="36" spans="1:15">
      <c r="J36" s="15" t="s">
        <v>637</v>
      </c>
      <c r="K36" s="14"/>
      <c r="L36" s="14"/>
      <c r="M36" s="14"/>
      <c r="N36" s="14"/>
      <c r="O36" s="50"/>
    </row>
    <row r="37" spans="1:15">
      <c r="J37" s="15" t="s">
        <v>19</v>
      </c>
      <c r="K37" s="51"/>
      <c r="L37" s="51"/>
      <c r="M37" s="51"/>
      <c r="N37" s="51"/>
      <c r="O37" s="52"/>
    </row>
    <row r="38" spans="1:15">
      <c r="A38" s="203" t="s">
        <v>638</v>
      </c>
      <c r="G38" s="6"/>
      <c r="H38" s="6"/>
      <c r="I38" s="6"/>
      <c r="J38" s="6"/>
      <c r="K38" s="6"/>
      <c r="L38" s="6"/>
      <c r="M38" s="6"/>
      <c r="N38" s="6"/>
    </row>
    <row r="39" spans="1:15">
      <c r="A39" s="203" t="s">
        <v>639</v>
      </c>
      <c r="G39" s="6"/>
      <c r="H39" s="6"/>
      <c r="I39" s="6"/>
      <c r="J39" s="6"/>
      <c r="K39" s="6"/>
      <c r="L39" s="6"/>
      <c r="M39" s="6"/>
      <c r="N39" s="6"/>
    </row>
    <row r="40" spans="1:15">
      <c r="A40" s="203" t="s">
        <v>640</v>
      </c>
      <c r="G40" s="6"/>
      <c r="H40" s="6"/>
      <c r="I40" s="6"/>
      <c r="J40" s="6"/>
      <c r="K40" s="6"/>
      <c r="L40" s="6"/>
      <c r="M40" s="6"/>
      <c r="N40" s="6"/>
    </row>
    <row r="41" spans="1:15">
      <c r="A41" s="204" t="s">
        <v>641</v>
      </c>
      <c r="E41" s="54"/>
      <c r="G41" s="6"/>
      <c r="H41" s="6"/>
      <c r="I41" s="6"/>
      <c r="J41" s="6"/>
      <c r="K41" s="6"/>
      <c r="L41" s="6"/>
      <c r="M41" s="6"/>
      <c r="N41" s="6"/>
    </row>
    <row r="42" spans="1:15">
      <c r="A42" s="205" t="s">
        <v>642</v>
      </c>
      <c r="G42" s="6"/>
      <c r="H42" s="6"/>
      <c r="I42" s="6"/>
      <c r="J42" s="6"/>
      <c r="K42" s="6"/>
      <c r="L42" s="6"/>
      <c r="M42" s="6"/>
      <c r="N42" s="6"/>
    </row>
    <row r="43" spans="1:15">
      <c r="A43" s="205" t="s">
        <v>643</v>
      </c>
      <c r="G43" s="6"/>
      <c r="H43" s="6"/>
      <c r="I43" s="6"/>
      <c r="J43" s="6"/>
      <c r="K43" s="6"/>
      <c r="L43" s="6"/>
      <c r="M43" s="6"/>
      <c r="N43" s="6"/>
    </row>
    <row r="44" spans="1:15">
      <c r="A44" s="54" t="s">
        <v>644</v>
      </c>
    </row>
  </sheetData>
  <mergeCells count="6">
    <mergeCell ref="K7:O7"/>
    <mergeCell ref="A7:A8"/>
    <mergeCell ref="B7:B8"/>
    <mergeCell ref="C7:C8"/>
    <mergeCell ref="D7:D8"/>
    <mergeCell ref="E7:J7"/>
  </mergeCells>
  <pageMargins left="0.39370078740157483" right="0.17" top="1.0236220472440944" bottom="0.39370078740157483" header="0.51181102362204722" footer="0.15748031496062992"/>
  <pageSetup paperSize="9" orientation="landscape" horizontalDpi="4294967292" verticalDpi="360" r:id="rId1"/>
  <headerFooter alignWithMargins="0">
    <oddHeader>&amp;C&amp;12LOKĀLĀ TĀME Nr. 1-8
&amp;"Arial,Bold"&amp;UELEKTROAPGĀDE.</oddHeader>
    <oddFooter>&amp;C&amp;8&amp;P&amp;R&amp;8&amp;D</oddFooter>
  </headerFooter>
  <drawing r:id="rId2"/>
</worksheet>
</file>

<file path=xl/worksheets/sheet2.xml><?xml version="1.0" encoding="utf-8"?>
<worksheet xmlns="http://schemas.openxmlformats.org/spreadsheetml/2006/main" xmlns:r="http://schemas.openxmlformats.org/officeDocument/2006/relationships">
  <sheetPr>
    <tabColor rgb="FF00B050"/>
  </sheetPr>
  <dimension ref="A1:J32"/>
  <sheetViews>
    <sheetView workbookViewId="0">
      <selection activeCell="H31" sqref="H31"/>
    </sheetView>
  </sheetViews>
  <sheetFormatPr defaultRowHeight="12.75"/>
  <cols>
    <col min="1" max="1" width="4.140625" style="3" customWidth="1"/>
    <col min="2" max="2" width="10" style="3" customWidth="1"/>
    <col min="3" max="3" width="28.5703125" style="1" customWidth="1"/>
    <col min="4" max="4" width="17.7109375" style="2" customWidth="1"/>
    <col min="5" max="5" width="17.7109375" style="3" customWidth="1"/>
    <col min="6" max="6" width="17.7109375" style="4" customWidth="1"/>
    <col min="7" max="8" width="17.7109375" style="5" customWidth="1"/>
    <col min="9" max="9" width="9.140625" style="6"/>
    <col min="10" max="10" width="10.140625" style="6" bestFit="1" customWidth="1"/>
    <col min="11" max="16384" width="9.140625" style="6"/>
  </cols>
  <sheetData>
    <row r="1" spans="1:10" ht="14.25">
      <c r="A1" s="10" t="s">
        <v>1</v>
      </c>
      <c r="B1" s="10"/>
      <c r="D1" s="82" t="s">
        <v>46</v>
      </c>
    </row>
    <row r="2" spans="1:10" ht="15">
      <c r="A2" s="10" t="s">
        <v>2</v>
      </c>
      <c r="B2" s="10"/>
      <c r="D2" s="62" t="s">
        <v>47</v>
      </c>
    </row>
    <row r="3" spans="1:10" ht="15">
      <c r="A3" s="10" t="s">
        <v>3</v>
      </c>
      <c r="B3" s="10"/>
      <c r="D3" s="62" t="s">
        <v>45</v>
      </c>
    </row>
    <row r="4" spans="1:10" ht="14.25">
      <c r="A4" s="10" t="s">
        <v>4</v>
      </c>
      <c r="B4" s="10"/>
      <c r="D4" s="72"/>
      <c r="G4" s="70"/>
    </row>
    <row r="5" spans="1:10" ht="14.25">
      <c r="A5" s="10" t="s">
        <v>33</v>
      </c>
      <c r="B5" s="10"/>
      <c r="D5" s="83"/>
    </row>
    <row r="6" spans="1:10" ht="14.25">
      <c r="A6" s="10" t="s">
        <v>13</v>
      </c>
      <c r="B6" s="10"/>
      <c r="D6" s="83"/>
    </row>
    <row r="7" spans="1:10" ht="14.25">
      <c r="A7" s="56" t="s">
        <v>633</v>
      </c>
      <c r="B7" s="10"/>
    </row>
    <row r="9" spans="1:10" ht="20.25" customHeight="1">
      <c r="A9" s="207" t="s">
        <v>5</v>
      </c>
      <c r="B9" s="213" t="s">
        <v>14</v>
      </c>
      <c r="C9" s="211" t="s">
        <v>15</v>
      </c>
      <c r="D9" s="209" t="s">
        <v>34</v>
      </c>
      <c r="E9" s="217" t="s">
        <v>16</v>
      </c>
      <c r="F9" s="217"/>
      <c r="G9" s="217"/>
      <c r="H9" s="215" t="s">
        <v>11</v>
      </c>
      <c r="I9" s="9"/>
    </row>
    <row r="10" spans="1:10" ht="78.75" customHeight="1">
      <c r="A10" s="208"/>
      <c r="B10" s="214"/>
      <c r="C10" s="212"/>
      <c r="D10" s="210"/>
      <c r="E10" s="105" t="s">
        <v>35</v>
      </c>
      <c r="F10" s="105" t="s">
        <v>36</v>
      </c>
      <c r="G10" s="105" t="s">
        <v>37</v>
      </c>
      <c r="H10" s="216"/>
    </row>
    <row r="11" spans="1:10">
      <c r="A11" s="29"/>
      <c r="B11" s="28"/>
      <c r="C11" s="88"/>
      <c r="D11" s="31"/>
      <c r="E11" s="26"/>
      <c r="F11" s="32"/>
      <c r="G11" s="34"/>
      <c r="H11" s="36"/>
    </row>
    <row r="12" spans="1:10" s="119" customFormat="1" ht="25.5">
      <c r="A12" s="114">
        <v>1</v>
      </c>
      <c r="B12" s="115" t="s">
        <v>48</v>
      </c>
      <c r="C12" s="116" t="s">
        <v>49</v>
      </c>
      <c r="D12" s="120"/>
      <c r="E12" s="121"/>
      <c r="F12" s="122"/>
      <c r="G12" s="121"/>
      <c r="H12" s="123"/>
      <c r="I12" s="118"/>
      <c r="J12" s="118"/>
    </row>
    <row r="13" spans="1:10" s="119" customFormat="1">
      <c r="A13" s="114">
        <v>2</v>
      </c>
      <c r="B13" s="115" t="s">
        <v>56</v>
      </c>
      <c r="C13" s="116" t="s">
        <v>50</v>
      </c>
      <c r="D13" s="120"/>
      <c r="E13" s="121"/>
      <c r="F13" s="122"/>
      <c r="G13" s="121"/>
      <c r="H13" s="123"/>
      <c r="I13" s="118"/>
      <c r="J13" s="118"/>
    </row>
    <row r="14" spans="1:10" s="119" customFormat="1">
      <c r="A14" s="114">
        <v>3</v>
      </c>
      <c r="B14" s="115" t="s">
        <v>57</v>
      </c>
      <c r="C14" s="116" t="s">
        <v>51</v>
      </c>
      <c r="D14" s="120"/>
      <c r="E14" s="121"/>
      <c r="F14" s="122"/>
      <c r="G14" s="121"/>
      <c r="H14" s="123"/>
      <c r="I14" s="118"/>
      <c r="J14" s="118"/>
    </row>
    <row r="15" spans="1:10" s="119" customFormat="1" ht="25.5">
      <c r="A15" s="114">
        <v>4</v>
      </c>
      <c r="B15" s="115" t="s">
        <v>58</v>
      </c>
      <c r="C15" s="116" t="s">
        <v>52</v>
      </c>
      <c r="D15" s="120"/>
      <c r="E15" s="121"/>
      <c r="F15" s="122"/>
      <c r="G15" s="121"/>
      <c r="H15" s="123"/>
      <c r="I15" s="118"/>
      <c r="J15" s="118"/>
    </row>
    <row r="16" spans="1:10" s="119" customFormat="1" ht="25.5">
      <c r="A16" s="114">
        <v>5</v>
      </c>
      <c r="B16" s="115" t="s">
        <v>59</v>
      </c>
      <c r="C16" s="116" t="s">
        <v>53</v>
      </c>
      <c r="D16" s="120"/>
      <c r="E16" s="121"/>
      <c r="F16" s="122"/>
      <c r="G16" s="121"/>
      <c r="H16" s="123"/>
      <c r="I16" s="118"/>
      <c r="J16" s="118"/>
    </row>
    <row r="17" spans="1:10" s="119" customFormat="1">
      <c r="A17" s="114">
        <v>6</v>
      </c>
      <c r="B17" s="115" t="s">
        <v>60</v>
      </c>
      <c r="C17" s="116" t="s">
        <v>55</v>
      </c>
      <c r="D17" s="120"/>
      <c r="E17" s="121"/>
      <c r="F17" s="122"/>
      <c r="G17" s="121"/>
      <c r="H17" s="123"/>
      <c r="I17" s="118"/>
      <c r="J17" s="118"/>
    </row>
    <row r="18" spans="1:10" s="119" customFormat="1">
      <c r="A18" s="114">
        <v>7</v>
      </c>
      <c r="B18" s="115" t="s">
        <v>571</v>
      </c>
      <c r="C18" s="177" t="s">
        <v>589</v>
      </c>
      <c r="D18" s="178"/>
      <c r="E18" s="179"/>
      <c r="F18" s="180"/>
      <c r="G18" s="179"/>
      <c r="H18" s="181"/>
      <c r="I18" s="118"/>
      <c r="J18" s="118"/>
    </row>
    <row r="19" spans="1:10" s="119" customFormat="1">
      <c r="A19" s="114">
        <v>8</v>
      </c>
      <c r="B19" s="115" t="s">
        <v>588</v>
      </c>
      <c r="C19" s="177" t="s">
        <v>572</v>
      </c>
      <c r="D19" s="178"/>
      <c r="E19" s="179"/>
      <c r="F19" s="180"/>
      <c r="G19" s="179"/>
      <c r="H19" s="181"/>
      <c r="I19" s="118"/>
      <c r="J19" s="118"/>
    </row>
    <row r="20" spans="1:10">
      <c r="A20" s="20"/>
      <c r="B20" s="21"/>
      <c r="C20" s="30"/>
      <c r="D20" s="92"/>
      <c r="E20" s="93"/>
      <c r="F20" s="94"/>
      <c r="G20" s="93"/>
      <c r="H20" s="95"/>
      <c r="I20" s="91"/>
      <c r="J20" s="91"/>
    </row>
    <row r="21" spans="1:10" s="112" customFormat="1">
      <c r="A21" s="106"/>
      <c r="B21" s="106"/>
      <c r="C21" s="107" t="s">
        <v>17</v>
      </c>
      <c r="D21" s="108"/>
      <c r="E21" s="109"/>
      <c r="F21" s="109"/>
      <c r="G21" s="109"/>
      <c r="H21" s="110"/>
      <c r="I21" s="111"/>
      <c r="J21" s="111"/>
    </row>
    <row r="22" spans="1:10">
      <c r="C22" s="23" t="s">
        <v>29</v>
      </c>
      <c r="D22" s="96"/>
      <c r="E22" s="97"/>
      <c r="F22" s="98"/>
      <c r="G22" s="98"/>
      <c r="H22" s="98"/>
      <c r="I22" s="91"/>
      <c r="J22" s="91"/>
    </row>
    <row r="23" spans="1:10">
      <c r="C23" s="90" t="s">
        <v>28</v>
      </c>
      <c r="D23" s="96"/>
      <c r="E23" s="97"/>
      <c r="F23" s="98"/>
      <c r="G23" s="98"/>
      <c r="H23" s="98"/>
      <c r="I23" s="91"/>
      <c r="J23" s="91"/>
    </row>
    <row r="24" spans="1:10">
      <c r="C24" s="23" t="s">
        <v>27</v>
      </c>
      <c r="D24" s="96"/>
      <c r="E24" s="97"/>
      <c r="F24" s="98"/>
      <c r="G24" s="98"/>
      <c r="H24" s="98"/>
      <c r="I24" s="91"/>
      <c r="J24" s="91"/>
    </row>
    <row r="25" spans="1:10" ht="25.5">
      <c r="C25" s="23" t="s">
        <v>31</v>
      </c>
      <c r="D25" s="104"/>
      <c r="E25" s="97"/>
      <c r="F25" s="98"/>
      <c r="G25" s="98"/>
      <c r="H25" s="98"/>
      <c r="I25" s="91"/>
      <c r="J25" s="91"/>
    </row>
    <row r="26" spans="1:10">
      <c r="C26" s="25" t="s">
        <v>18</v>
      </c>
      <c r="D26" s="113"/>
      <c r="E26" s="97"/>
      <c r="F26" s="98"/>
      <c r="G26" s="98"/>
      <c r="H26" s="98"/>
      <c r="I26" s="91"/>
      <c r="J26" s="91"/>
    </row>
    <row r="29" spans="1:10">
      <c r="C29" s="53" t="s">
        <v>24</v>
      </c>
      <c r="F29" s="54"/>
      <c r="G29" s="4"/>
    </row>
    <row r="30" spans="1:10">
      <c r="F30" s="54"/>
      <c r="G30" s="4"/>
    </row>
    <row r="31" spans="1:10">
      <c r="C31" s="53" t="s">
        <v>25</v>
      </c>
      <c r="F31" s="54"/>
      <c r="G31" s="4"/>
    </row>
    <row r="32" spans="1:10">
      <c r="F32" s="54"/>
      <c r="G32" s="4"/>
    </row>
  </sheetData>
  <mergeCells count="6">
    <mergeCell ref="H9:H10"/>
    <mergeCell ref="E9:G9"/>
    <mergeCell ref="A9:A10"/>
    <mergeCell ref="D9:D10"/>
    <mergeCell ref="C9:C10"/>
    <mergeCell ref="B9:B10"/>
  </mergeCells>
  <phoneticPr fontId="2" type="noConversion"/>
  <pageMargins left="0.74803149606299213" right="0.74803149606299213" top="1.2204724409448819" bottom="0.98425196850393704" header="0.51181102362204722" footer="0.51181102362204722"/>
  <pageSetup paperSize="9" orientation="landscape" horizontalDpi="4294967292" verticalDpi="360" r:id="rId1"/>
  <headerFooter alignWithMargins="0">
    <oddHeader xml:space="preserve">&amp;C&amp;12&amp;UKOPSAVILKUMS PA DARBU VEIDIEM  Nr. 1&amp;U
</oddHeader>
    <oddFooter>&amp;C&amp;8&amp;P&amp;R&amp;8&amp;D</oddFooter>
  </headerFooter>
</worksheet>
</file>

<file path=xl/worksheets/sheet3.xml><?xml version="1.0" encoding="utf-8"?>
<worksheet xmlns="http://schemas.openxmlformats.org/spreadsheetml/2006/main" xmlns:r="http://schemas.openxmlformats.org/officeDocument/2006/relationships">
  <dimension ref="A1:P20"/>
  <sheetViews>
    <sheetView workbookViewId="0">
      <selection activeCell="Q22" sqref="Q22"/>
    </sheetView>
  </sheetViews>
  <sheetFormatPr defaultRowHeight="12.75"/>
  <cols>
    <col min="1" max="1" width="5.7109375" style="3" customWidth="1"/>
    <col min="2" max="2" width="33.7109375" style="1" customWidth="1"/>
    <col min="3" max="3" width="4.7109375" style="2" customWidth="1"/>
    <col min="4" max="4" width="6.85546875" style="3" customWidth="1"/>
    <col min="5" max="5" width="6.28515625" style="3" customWidth="1"/>
    <col min="6" max="6" width="5" style="4" customWidth="1"/>
    <col min="7" max="7" width="7.28515625" style="5" customWidth="1"/>
    <col min="8" max="8" width="7.5703125" style="5" customWidth="1"/>
    <col min="9" max="9" width="8.85546875" style="5" customWidth="1"/>
    <col min="10" max="10" width="9.28515625" style="5" customWidth="1"/>
    <col min="11" max="14" width="8.42578125" style="5" customWidth="1"/>
    <col min="15" max="15" width="9.42578125" style="6" customWidth="1"/>
    <col min="16" max="16384" width="9.140625" style="6"/>
  </cols>
  <sheetData>
    <row r="1" spans="1:16" ht="14.25">
      <c r="A1" s="56" t="s">
        <v>1</v>
      </c>
      <c r="B1" s="57"/>
      <c r="C1" s="82" t="s">
        <v>46</v>
      </c>
      <c r="D1" s="58"/>
      <c r="E1" s="58"/>
      <c r="F1" s="59"/>
      <c r="G1" s="60"/>
      <c r="H1" s="60"/>
      <c r="I1" s="60"/>
      <c r="J1" s="60"/>
      <c r="K1" s="60"/>
      <c r="L1" s="60"/>
      <c r="M1" s="60"/>
      <c r="N1" s="60"/>
      <c r="O1" s="61"/>
    </row>
    <row r="2" spans="1:16" ht="15">
      <c r="A2" s="56" t="s">
        <v>2</v>
      </c>
      <c r="B2" s="57"/>
      <c r="C2" s="62" t="s">
        <v>47</v>
      </c>
      <c r="D2" s="58"/>
      <c r="E2" s="58"/>
      <c r="F2" s="59"/>
      <c r="G2" s="60"/>
      <c r="H2" s="60"/>
      <c r="I2" s="60"/>
      <c r="J2" s="60"/>
      <c r="K2" s="60"/>
      <c r="L2" s="60"/>
      <c r="M2" s="60"/>
      <c r="N2" s="60"/>
      <c r="O2" s="61"/>
    </row>
    <row r="3" spans="1:16" ht="15">
      <c r="A3" s="56" t="s">
        <v>3</v>
      </c>
      <c r="B3" s="57"/>
      <c r="C3" s="62" t="s">
        <v>45</v>
      </c>
      <c r="D3" s="58"/>
      <c r="E3" s="58"/>
      <c r="F3" s="59"/>
      <c r="G3" s="60"/>
      <c r="H3" s="60"/>
      <c r="I3" s="60"/>
      <c r="J3" s="60"/>
      <c r="K3" s="60"/>
      <c r="L3" s="60"/>
      <c r="M3" s="60"/>
      <c r="N3" s="60"/>
      <c r="O3" s="61"/>
    </row>
    <row r="4" spans="1:16" ht="14.25">
      <c r="A4" s="56" t="s">
        <v>4</v>
      </c>
      <c r="B4" s="57"/>
      <c r="C4" s="63"/>
      <c r="D4" s="58"/>
      <c r="E4" s="58"/>
      <c r="F4" s="59"/>
      <c r="G4" s="60"/>
      <c r="H4" s="60"/>
      <c r="I4" s="60"/>
      <c r="J4" s="60"/>
      <c r="K4" s="60"/>
      <c r="L4" s="60"/>
      <c r="M4" s="60"/>
      <c r="N4" s="60"/>
      <c r="O4" s="61"/>
    </row>
    <row r="5" spans="1:16" ht="14.25">
      <c r="A5" s="56" t="s">
        <v>636</v>
      </c>
      <c r="B5" s="57"/>
      <c r="C5" s="64"/>
      <c r="D5" s="58"/>
      <c r="E5" s="58"/>
      <c r="F5" s="59"/>
      <c r="G5" s="60"/>
      <c r="H5" s="60"/>
      <c r="I5" s="60"/>
      <c r="J5" s="60"/>
      <c r="K5" s="60"/>
      <c r="L5" s="60"/>
      <c r="M5" s="60"/>
      <c r="N5" s="65" t="s">
        <v>38</v>
      </c>
      <c r="O5" s="66"/>
    </row>
    <row r="6" spans="1:16" ht="14.25">
      <c r="A6" s="56" t="s">
        <v>633</v>
      </c>
      <c r="B6" s="57"/>
      <c r="C6" s="64"/>
      <c r="D6" s="58"/>
      <c r="E6" s="58"/>
      <c r="F6" s="59"/>
      <c r="G6" s="60"/>
      <c r="H6" s="60"/>
      <c r="I6" s="60"/>
      <c r="J6" s="60"/>
      <c r="K6" s="60"/>
      <c r="L6" s="60"/>
      <c r="M6" s="60"/>
      <c r="N6" s="60"/>
      <c r="O6" s="61"/>
    </row>
    <row r="7" spans="1:16" ht="20.25" customHeight="1">
      <c r="A7" s="207" t="s">
        <v>5</v>
      </c>
      <c r="B7" s="222" t="s">
        <v>6</v>
      </c>
      <c r="C7" s="220" t="s">
        <v>7</v>
      </c>
      <c r="D7" s="207" t="s">
        <v>8</v>
      </c>
      <c r="E7" s="217" t="s">
        <v>9</v>
      </c>
      <c r="F7" s="217"/>
      <c r="G7" s="217"/>
      <c r="H7" s="217"/>
      <c r="I7" s="217"/>
      <c r="J7" s="219"/>
      <c r="K7" s="218" t="s">
        <v>12</v>
      </c>
      <c r="L7" s="217"/>
      <c r="M7" s="217"/>
      <c r="N7" s="217"/>
      <c r="O7" s="219"/>
      <c r="P7" s="9"/>
    </row>
    <row r="8" spans="1:16" ht="78.75" customHeight="1">
      <c r="A8" s="208"/>
      <c r="B8" s="223"/>
      <c r="C8" s="221"/>
      <c r="D8" s="208"/>
      <c r="E8" s="7" t="s">
        <v>10</v>
      </c>
      <c r="F8" s="7" t="s">
        <v>39</v>
      </c>
      <c r="G8" s="8" t="s">
        <v>40</v>
      </c>
      <c r="H8" s="8" t="s">
        <v>41</v>
      </c>
      <c r="I8" s="8" t="s">
        <v>42</v>
      </c>
      <c r="J8" s="8" t="s">
        <v>43</v>
      </c>
      <c r="K8" s="8" t="s">
        <v>11</v>
      </c>
      <c r="L8" s="8" t="s">
        <v>40</v>
      </c>
      <c r="M8" s="8" t="s">
        <v>41</v>
      </c>
      <c r="N8" s="8" t="s">
        <v>42</v>
      </c>
      <c r="O8" s="8" t="s">
        <v>44</v>
      </c>
    </row>
    <row r="9" spans="1:16">
      <c r="A9" s="17"/>
      <c r="B9" s="38"/>
      <c r="C9" s="39"/>
      <c r="D9" s="28"/>
      <c r="E9" s="40"/>
      <c r="F9" s="32"/>
      <c r="G9" s="41"/>
      <c r="H9" s="36"/>
      <c r="I9" s="41"/>
      <c r="J9" s="36"/>
      <c r="K9" s="41"/>
      <c r="L9" s="36"/>
      <c r="M9" s="41"/>
      <c r="N9" s="36"/>
      <c r="O9" s="42"/>
    </row>
    <row r="10" spans="1:16" s="81" customFormat="1" ht="63.75">
      <c r="A10" s="124">
        <v>1</v>
      </c>
      <c r="B10" s="125" t="s">
        <v>61</v>
      </c>
      <c r="C10" s="126" t="s">
        <v>26</v>
      </c>
      <c r="D10" s="224">
        <v>1</v>
      </c>
      <c r="E10" s="127"/>
      <c r="F10" s="128"/>
      <c r="G10" s="129"/>
      <c r="H10" s="79"/>
      <c r="I10" s="129"/>
      <c r="J10" s="68"/>
      <c r="K10" s="129"/>
      <c r="L10" s="68"/>
      <c r="M10" s="129"/>
      <c r="N10" s="68"/>
      <c r="O10" s="68"/>
    </row>
    <row r="11" spans="1:16" s="43" customFormat="1">
      <c r="A11" s="44"/>
      <c r="B11" s="25" t="s">
        <v>0</v>
      </c>
      <c r="C11" s="45"/>
      <c r="D11" s="44"/>
      <c r="E11" s="46"/>
      <c r="F11" s="47"/>
      <c r="G11" s="49"/>
      <c r="H11" s="48"/>
      <c r="I11" s="49"/>
      <c r="J11" s="48"/>
      <c r="K11" s="49"/>
      <c r="L11" s="48"/>
      <c r="M11" s="49"/>
      <c r="N11" s="48"/>
      <c r="O11" s="69"/>
    </row>
    <row r="12" spans="1:16">
      <c r="J12" s="15" t="s">
        <v>637</v>
      </c>
      <c r="K12" s="14"/>
      <c r="L12" s="14"/>
      <c r="M12" s="14"/>
      <c r="N12" s="14"/>
      <c r="O12" s="50"/>
    </row>
    <row r="13" spans="1:16">
      <c r="J13" s="15" t="s">
        <v>19</v>
      </c>
      <c r="K13" s="51"/>
      <c r="L13" s="51"/>
      <c r="M13" s="51"/>
      <c r="N13" s="51"/>
      <c r="O13" s="52"/>
    </row>
    <row r="14" spans="1:16">
      <c r="A14" s="203" t="s">
        <v>638</v>
      </c>
      <c r="G14" s="6"/>
      <c r="H14" s="6"/>
      <c r="I14" s="6"/>
      <c r="J14" s="6"/>
      <c r="K14" s="6"/>
      <c r="L14" s="6"/>
      <c r="M14" s="6"/>
      <c r="N14" s="6"/>
    </row>
    <row r="15" spans="1:16">
      <c r="A15" s="203" t="s">
        <v>639</v>
      </c>
      <c r="G15" s="6"/>
      <c r="H15" s="6"/>
      <c r="I15" s="6"/>
      <c r="J15" s="6"/>
      <c r="K15" s="6"/>
      <c r="L15" s="6"/>
      <c r="M15" s="6"/>
      <c r="N15" s="6"/>
    </row>
    <row r="16" spans="1:16">
      <c r="A16" s="203" t="s">
        <v>640</v>
      </c>
      <c r="G16" s="6"/>
      <c r="H16" s="6"/>
      <c r="I16" s="6"/>
      <c r="J16" s="6"/>
      <c r="K16" s="6"/>
      <c r="L16" s="6"/>
      <c r="M16" s="6"/>
      <c r="N16" s="6"/>
    </row>
    <row r="17" spans="1:14">
      <c r="A17" s="204" t="s">
        <v>641</v>
      </c>
      <c r="E17" s="54"/>
      <c r="G17" s="6"/>
      <c r="H17" s="6"/>
      <c r="I17" s="6"/>
      <c r="J17" s="6"/>
      <c r="K17" s="6"/>
      <c r="L17" s="6"/>
      <c r="M17" s="6"/>
      <c r="N17" s="6"/>
    </row>
    <row r="18" spans="1:14">
      <c r="A18" s="205" t="s">
        <v>642</v>
      </c>
      <c r="G18" s="6"/>
      <c r="H18" s="6"/>
      <c r="I18" s="6"/>
      <c r="J18" s="6"/>
      <c r="K18" s="6"/>
      <c r="L18" s="6"/>
      <c r="M18" s="6"/>
      <c r="N18" s="6"/>
    </row>
    <row r="19" spans="1:14">
      <c r="A19" s="205" t="s">
        <v>643</v>
      </c>
      <c r="G19" s="6"/>
      <c r="H19" s="6"/>
      <c r="I19" s="6"/>
      <c r="J19" s="6"/>
      <c r="K19" s="6"/>
      <c r="L19" s="6"/>
      <c r="M19" s="6"/>
      <c r="N19" s="6"/>
    </row>
    <row r="20" spans="1:14">
      <c r="A20" s="54" t="s">
        <v>644</v>
      </c>
    </row>
  </sheetData>
  <mergeCells count="6">
    <mergeCell ref="K7:O7"/>
    <mergeCell ref="E7:J7"/>
    <mergeCell ref="A7:A8"/>
    <mergeCell ref="C7:C8"/>
    <mergeCell ref="D7:D8"/>
    <mergeCell ref="B7:B8"/>
  </mergeCells>
  <phoneticPr fontId="2" type="noConversion"/>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1-1
&amp;"Arial,Bold"&amp;UBŪVLAUKUMA SAGATAVOŠANA.</oddHeader>
    <oddFooter>&amp;C&amp;8&amp;P&amp;R&amp;8&amp;D</oddFooter>
  </headerFooter>
  <drawing r:id="rId2"/>
</worksheet>
</file>

<file path=xl/worksheets/sheet4.xml><?xml version="1.0" encoding="utf-8"?>
<worksheet xmlns="http://schemas.openxmlformats.org/spreadsheetml/2006/main" xmlns:r="http://schemas.openxmlformats.org/officeDocument/2006/relationships">
  <dimension ref="A1:P129"/>
  <sheetViews>
    <sheetView topLeftCell="A108" workbookViewId="0">
      <selection activeCell="M115" sqref="M115"/>
    </sheetView>
  </sheetViews>
  <sheetFormatPr defaultRowHeight="12.75"/>
  <cols>
    <col min="1" max="1" width="5.7109375" style="3" customWidth="1"/>
    <col min="2" max="2" width="34.5703125" style="1" customWidth="1"/>
    <col min="3" max="3" width="4.7109375" style="2" customWidth="1"/>
    <col min="4" max="4" width="7.7109375" style="3" customWidth="1"/>
    <col min="5" max="5" width="6.28515625" style="3" customWidth="1"/>
    <col min="6" max="6" width="5" style="4" customWidth="1"/>
    <col min="7" max="7" width="8.5703125" style="5" customWidth="1"/>
    <col min="8" max="8" width="7.85546875" style="5" customWidth="1"/>
    <col min="9" max="9" width="8" style="5" customWidth="1"/>
    <col min="10" max="10" width="9.28515625" style="5" customWidth="1"/>
    <col min="11" max="14" width="8.42578125" style="5" customWidth="1"/>
    <col min="15" max="15" width="9.42578125" style="6" customWidth="1"/>
    <col min="16" max="16384" width="9.140625" style="6"/>
  </cols>
  <sheetData>
    <row r="1" spans="1:16" ht="14.25">
      <c r="A1" s="56" t="s">
        <v>1</v>
      </c>
      <c r="B1" s="57"/>
      <c r="C1" s="82" t="s">
        <v>46</v>
      </c>
      <c r="D1" s="58"/>
      <c r="E1" s="58"/>
      <c r="F1" s="59"/>
      <c r="G1" s="60"/>
      <c r="H1" s="60"/>
      <c r="I1" s="60"/>
      <c r="J1" s="60"/>
      <c r="K1" s="60"/>
      <c r="L1" s="60"/>
      <c r="M1" s="60"/>
      <c r="N1" s="60"/>
      <c r="O1" s="61"/>
    </row>
    <row r="2" spans="1:16" ht="15">
      <c r="A2" s="56" t="s">
        <v>2</v>
      </c>
      <c r="B2" s="57"/>
      <c r="C2" s="62" t="s">
        <v>47</v>
      </c>
      <c r="D2" s="58"/>
      <c r="E2" s="58"/>
      <c r="F2" s="59"/>
      <c r="G2" s="60"/>
      <c r="H2" s="60"/>
      <c r="I2" s="60"/>
      <c r="J2" s="60"/>
      <c r="K2" s="60"/>
      <c r="L2" s="60"/>
      <c r="M2" s="60"/>
      <c r="N2" s="60"/>
      <c r="O2" s="61"/>
    </row>
    <row r="3" spans="1:16" ht="15">
      <c r="A3" s="56" t="s">
        <v>3</v>
      </c>
      <c r="B3" s="57"/>
      <c r="C3" s="62" t="s">
        <v>45</v>
      </c>
      <c r="D3" s="58"/>
      <c r="E3" s="58"/>
      <c r="F3" s="59"/>
      <c r="G3" s="60"/>
      <c r="H3" s="60"/>
      <c r="I3" s="60"/>
      <c r="J3" s="60"/>
      <c r="K3" s="60"/>
      <c r="L3" s="60"/>
      <c r="M3" s="60"/>
      <c r="N3" s="60"/>
      <c r="O3" s="61"/>
    </row>
    <row r="4" spans="1:16" ht="14.25">
      <c r="A4" s="56" t="s">
        <v>4</v>
      </c>
      <c r="B4" s="57"/>
      <c r="C4" s="63"/>
      <c r="D4" s="58"/>
      <c r="E4" s="58"/>
      <c r="F4" s="59"/>
      <c r="G4" s="60"/>
      <c r="H4" s="60"/>
      <c r="I4" s="60"/>
      <c r="J4" s="60"/>
      <c r="K4" s="60"/>
      <c r="L4" s="60"/>
      <c r="M4" s="60"/>
      <c r="N4" s="60"/>
      <c r="O4" s="61"/>
    </row>
    <row r="5" spans="1:16" ht="14.25">
      <c r="A5" s="56" t="s">
        <v>636</v>
      </c>
      <c r="B5" s="57"/>
      <c r="C5" s="64"/>
      <c r="D5" s="58"/>
      <c r="E5" s="58"/>
      <c r="F5" s="59"/>
      <c r="G5" s="60"/>
      <c r="H5" s="60"/>
      <c r="I5" s="60"/>
      <c r="J5" s="60"/>
      <c r="K5" s="60"/>
      <c r="L5" s="60"/>
      <c r="M5" s="60"/>
      <c r="N5" s="65" t="s">
        <v>38</v>
      </c>
      <c r="O5" s="66"/>
    </row>
    <row r="6" spans="1:16" ht="14.25">
      <c r="A6" s="56" t="s">
        <v>633</v>
      </c>
      <c r="B6" s="57"/>
      <c r="C6" s="64"/>
      <c r="D6" s="58"/>
      <c r="E6" s="58"/>
      <c r="F6" s="59"/>
      <c r="G6" s="60"/>
      <c r="H6" s="60"/>
      <c r="I6" s="60"/>
      <c r="J6" s="60"/>
      <c r="K6" s="60"/>
      <c r="L6" s="60"/>
      <c r="M6" s="60"/>
      <c r="N6" s="60"/>
      <c r="O6" s="61"/>
    </row>
    <row r="7" spans="1:16" ht="14.25">
      <c r="A7" s="207" t="s">
        <v>5</v>
      </c>
      <c r="B7" s="222" t="s">
        <v>6</v>
      </c>
      <c r="C7" s="220" t="s">
        <v>7</v>
      </c>
      <c r="D7" s="207" t="s">
        <v>8</v>
      </c>
      <c r="E7" s="217" t="s">
        <v>9</v>
      </c>
      <c r="F7" s="217"/>
      <c r="G7" s="217"/>
      <c r="H7" s="217"/>
      <c r="I7" s="217"/>
      <c r="J7" s="219"/>
      <c r="K7" s="218" t="s">
        <v>12</v>
      </c>
      <c r="L7" s="217"/>
      <c r="M7" s="217"/>
      <c r="N7" s="217"/>
      <c r="O7" s="219"/>
      <c r="P7" s="9"/>
    </row>
    <row r="8" spans="1:16" ht="144">
      <c r="A8" s="208"/>
      <c r="B8" s="223"/>
      <c r="C8" s="221"/>
      <c r="D8" s="208"/>
      <c r="E8" s="7" t="s">
        <v>10</v>
      </c>
      <c r="F8" s="7" t="s">
        <v>39</v>
      </c>
      <c r="G8" s="8" t="s">
        <v>40</v>
      </c>
      <c r="H8" s="8" t="s">
        <v>41</v>
      </c>
      <c r="I8" s="8" t="s">
        <v>42</v>
      </c>
      <c r="J8" s="8" t="s">
        <v>43</v>
      </c>
      <c r="K8" s="8" t="s">
        <v>11</v>
      </c>
      <c r="L8" s="8" t="s">
        <v>40</v>
      </c>
      <c r="M8" s="8" t="s">
        <v>41</v>
      </c>
      <c r="N8" s="8" t="s">
        <v>42</v>
      </c>
      <c r="O8" s="8" t="s">
        <v>44</v>
      </c>
    </row>
    <row r="9" spans="1:16">
      <c r="A9" s="131"/>
      <c r="B9" s="132"/>
      <c r="C9" s="77"/>
      <c r="D9" s="11"/>
      <c r="E9" s="40"/>
      <c r="F9" s="32"/>
      <c r="G9" s="41"/>
      <c r="H9" s="36"/>
      <c r="I9" s="41"/>
      <c r="J9" s="36"/>
      <c r="K9" s="41"/>
      <c r="L9" s="36"/>
      <c r="M9" s="41"/>
      <c r="N9" s="36"/>
      <c r="O9" s="42"/>
    </row>
    <row r="10" spans="1:16" s="81" customFormat="1" ht="51">
      <c r="A10" s="133" t="s">
        <v>62</v>
      </c>
      <c r="B10" s="125" t="s">
        <v>63</v>
      </c>
      <c r="C10" s="126" t="s">
        <v>64</v>
      </c>
      <c r="D10" s="134">
        <v>71.5</v>
      </c>
      <c r="E10" s="142"/>
      <c r="F10" s="79"/>
      <c r="G10" s="128"/>
      <c r="H10" s="143"/>
      <c r="I10" s="128"/>
      <c r="J10" s="128"/>
      <c r="K10" s="128"/>
      <c r="L10" s="128"/>
      <c r="M10" s="128"/>
      <c r="N10" s="128"/>
      <c r="O10" s="68"/>
    </row>
    <row r="11" spans="1:16" s="81" customFormat="1" ht="51">
      <c r="A11" s="133" t="s">
        <v>65</v>
      </c>
      <c r="B11" s="125" t="s">
        <v>66</v>
      </c>
      <c r="C11" s="126" t="s">
        <v>64</v>
      </c>
      <c r="D11" s="134">
        <v>118.9</v>
      </c>
      <c r="E11" s="142"/>
      <c r="F11" s="79"/>
      <c r="G11" s="128"/>
      <c r="H11" s="143"/>
      <c r="I11" s="128"/>
      <c r="J11" s="128"/>
      <c r="K11" s="128"/>
      <c r="L11" s="128"/>
      <c r="M11" s="128"/>
      <c r="N11" s="128"/>
      <c r="O11" s="68"/>
    </row>
    <row r="12" spans="1:16" s="81" customFormat="1" ht="51">
      <c r="A12" s="133" t="s">
        <v>67</v>
      </c>
      <c r="B12" s="125" t="s">
        <v>68</v>
      </c>
      <c r="C12" s="126" t="s">
        <v>64</v>
      </c>
      <c r="D12" s="134">
        <v>297.60000000000002</v>
      </c>
      <c r="E12" s="142"/>
      <c r="F12" s="79"/>
      <c r="G12" s="128"/>
      <c r="H12" s="143"/>
      <c r="I12" s="128"/>
      <c r="J12" s="128"/>
      <c r="K12" s="128"/>
      <c r="L12" s="128"/>
      <c r="M12" s="128"/>
      <c r="N12" s="128"/>
      <c r="O12" s="68"/>
    </row>
    <row r="13" spans="1:16" s="81" customFormat="1" ht="51">
      <c r="A13" s="133" t="s">
        <v>69</v>
      </c>
      <c r="B13" s="125" t="s">
        <v>70</v>
      </c>
      <c r="C13" s="126" t="s">
        <v>64</v>
      </c>
      <c r="D13" s="134">
        <v>86.6</v>
      </c>
      <c r="E13" s="142"/>
      <c r="F13" s="79"/>
      <c r="G13" s="128"/>
      <c r="H13" s="143"/>
      <c r="I13" s="128"/>
      <c r="J13" s="128"/>
      <c r="K13" s="128"/>
      <c r="L13" s="128"/>
      <c r="M13" s="128"/>
      <c r="N13" s="128"/>
      <c r="O13" s="68"/>
    </row>
    <row r="14" spans="1:16" s="81" customFormat="1" ht="51">
      <c r="A14" s="133" t="s">
        <v>71</v>
      </c>
      <c r="B14" s="125" t="s">
        <v>72</v>
      </c>
      <c r="C14" s="126" t="s">
        <v>64</v>
      </c>
      <c r="D14" s="134">
        <v>960.2</v>
      </c>
      <c r="E14" s="142"/>
      <c r="F14" s="79"/>
      <c r="G14" s="128"/>
      <c r="H14" s="143"/>
      <c r="I14" s="128"/>
      <c r="J14" s="128"/>
      <c r="K14" s="128"/>
      <c r="L14" s="128"/>
      <c r="M14" s="128"/>
      <c r="N14" s="128"/>
      <c r="O14" s="68"/>
    </row>
    <row r="15" spans="1:16" s="81" customFormat="1" ht="51">
      <c r="A15" s="133" t="s">
        <v>73</v>
      </c>
      <c r="B15" s="125" t="s">
        <v>74</v>
      </c>
      <c r="C15" s="126" t="s">
        <v>64</v>
      </c>
      <c r="D15" s="134">
        <v>51</v>
      </c>
      <c r="E15" s="142"/>
      <c r="F15" s="79"/>
      <c r="G15" s="128"/>
      <c r="H15" s="143"/>
      <c r="I15" s="128"/>
      <c r="J15" s="128"/>
      <c r="K15" s="128"/>
      <c r="L15" s="128"/>
      <c r="M15" s="128"/>
      <c r="N15" s="128"/>
      <c r="O15" s="68"/>
    </row>
    <row r="16" spans="1:16" s="81" customFormat="1" ht="51">
      <c r="A16" s="133" t="s">
        <v>75</v>
      </c>
      <c r="B16" s="125" t="s">
        <v>76</v>
      </c>
      <c r="C16" s="126" t="s">
        <v>64</v>
      </c>
      <c r="D16" s="134">
        <v>2.4</v>
      </c>
      <c r="E16" s="142"/>
      <c r="F16" s="79"/>
      <c r="G16" s="128"/>
      <c r="H16" s="143"/>
      <c r="I16" s="128"/>
      <c r="J16" s="128"/>
      <c r="K16" s="128"/>
      <c r="L16" s="128"/>
      <c r="M16" s="128"/>
      <c r="N16" s="128"/>
      <c r="O16" s="68"/>
    </row>
    <row r="17" spans="1:15" s="81" customFormat="1" ht="51">
      <c r="A17" s="133" t="s">
        <v>77</v>
      </c>
      <c r="B17" s="125" t="s">
        <v>78</v>
      </c>
      <c r="C17" s="126" t="s">
        <v>64</v>
      </c>
      <c r="D17" s="134">
        <v>16.399999999999999</v>
      </c>
      <c r="E17" s="142"/>
      <c r="F17" s="79"/>
      <c r="G17" s="128"/>
      <c r="H17" s="143"/>
      <c r="I17" s="128"/>
      <c r="J17" s="128"/>
      <c r="K17" s="128"/>
      <c r="L17" s="128"/>
      <c r="M17" s="128"/>
      <c r="N17" s="128"/>
      <c r="O17" s="68"/>
    </row>
    <row r="18" spans="1:15" s="81" customFormat="1" ht="51">
      <c r="A18" s="133" t="s">
        <v>79</v>
      </c>
      <c r="B18" s="125" t="s">
        <v>80</v>
      </c>
      <c r="C18" s="126" t="s">
        <v>64</v>
      </c>
      <c r="D18" s="134">
        <v>5.4</v>
      </c>
      <c r="E18" s="142"/>
      <c r="F18" s="79"/>
      <c r="G18" s="128"/>
      <c r="H18" s="143"/>
      <c r="I18" s="128"/>
      <c r="J18" s="128"/>
      <c r="K18" s="128"/>
      <c r="L18" s="128"/>
      <c r="M18" s="128"/>
      <c r="N18" s="128"/>
      <c r="O18" s="68"/>
    </row>
    <row r="19" spans="1:15" s="81" customFormat="1" ht="51">
      <c r="A19" s="133" t="s">
        <v>81</v>
      </c>
      <c r="B19" s="125" t="s">
        <v>82</v>
      </c>
      <c r="C19" s="126" t="s">
        <v>64</v>
      </c>
      <c r="D19" s="134">
        <v>132.6</v>
      </c>
      <c r="E19" s="142"/>
      <c r="F19" s="128"/>
      <c r="G19" s="128"/>
      <c r="H19" s="143"/>
      <c r="I19" s="128"/>
      <c r="J19" s="128"/>
      <c r="K19" s="128"/>
      <c r="L19" s="128"/>
      <c r="M19" s="128"/>
      <c r="N19" s="128"/>
      <c r="O19" s="68"/>
    </row>
    <row r="20" spans="1:15" s="81" customFormat="1" ht="51">
      <c r="A20" s="133" t="s">
        <v>83</v>
      </c>
      <c r="B20" s="125" t="s">
        <v>82</v>
      </c>
      <c r="C20" s="126" t="s">
        <v>64</v>
      </c>
      <c r="D20" s="134">
        <v>15.3</v>
      </c>
      <c r="E20" s="142"/>
      <c r="F20" s="128"/>
      <c r="G20" s="128"/>
      <c r="H20" s="143"/>
      <c r="I20" s="128"/>
      <c r="J20" s="128"/>
      <c r="K20" s="128"/>
      <c r="L20" s="128"/>
      <c r="M20" s="128"/>
      <c r="N20" s="128"/>
      <c r="O20" s="68"/>
    </row>
    <row r="21" spans="1:15" s="81" customFormat="1" ht="89.25">
      <c r="A21" s="133" t="s">
        <v>84</v>
      </c>
      <c r="B21" s="125" t="s">
        <v>85</v>
      </c>
      <c r="C21" s="135" t="s">
        <v>26</v>
      </c>
      <c r="D21" s="136">
        <v>2</v>
      </c>
      <c r="E21" s="127"/>
      <c r="F21" s="68"/>
      <c r="G21" s="129"/>
      <c r="H21" s="68"/>
      <c r="I21" s="129"/>
      <c r="J21" s="68"/>
      <c r="K21" s="129"/>
      <c r="L21" s="68"/>
      <c r="M21" s="129"/>
      <c r="N21" s="68"/>
      <c r="O21" s="68"/>
    </row>
    <row r="22" spans="1:15" s="81" customFormat="1" ht="89.25">
      <c r="A22" s="133" t="s">
        <v>86</v>
      </c>
      <c r="B22" s="125" t="s">
        <v>87</v>
      </c>
      <c r="C22" s="135" t="s">
        <v>26</v>
      </c>
      <c r="D22" s="136">
        <v>1</v>
      </c>
      <c r="E22" s="127"/>
      <c r="F22" s="68"/>
      <c r="G22" s="129"/>
      <c r="H22" s="68"/>
      <c r="I22" s="129"/>
      <c r="J22" s="68"/>
      <c r="K22" s="129"/>
      <c r="L22" s="68"/>
      <c r="M22" s="129"/>
      <c r="N22" s="68"/>
      <c r="O22" s="68"/>
    </row>
    <row r="23" spans="1:15" s="81" customFormat="1" ht="89.25">
      <c r="A23" s="133" t="s">
        <v>88</v>
      </c>
      <c r="B23" s="125" t="s">
        <v>89</v>
      </c>
      <c r="C23" s="135" t="s">
        <v>26</v>
      </c>
      <c r="D23" s="136">
        <v>1</v>
      </c>
      <c r="E23" s="127"/>
      <c r="F23" s="68"/>
      <c r="G23" s="129"/>
      <c r="H23" s="68"/>
      <c r="I23" s="129"/>
      <c r="J23" s="68"/>
      <c r="K23" s="129"/>
      <c r="L23" s="68"/>
      <c r="M23" s="129"/>
      <c r="N23" s="68"/>
      <c r="O23" s="68"/>
    </row>
    <row r="24" spans="1:15" s="81" customFormat="1" ht="89.25">
      <c r="A24" s="133" t="s">
        <v>90</v>
      </c>
      <c r="B24" s="125" t="s">
        <v>91</v>
      </c>
      <c r="C24" s="135" t="s">
        <v>26</v>
      </c>
      <c r="D24" s="136">
        <v>2</v>
      </c>
      <c r="E24" s="127"/>
      <c r="F24" s="68"/>
      <c r="G24" s="129"/>
      <c r="H24" s="68"/>
      <c r="I24" s="129"/>
      <c r="J24" s="68"/>
      <c r="K24" s="129"/>
      <c r="L24" s="68"/>
      <c r="M24" s="129"/>
      <c r="N24" s="68"/>
      <c r="O24" s="68"/>
    </row>
    <row r="25" spans="1:15" s="81" customFormat="1" ht="25.5">
      <c r="A25" s="133" t="s">
        <v>92</v>
      </c>
      <c r="B25" s="125" t="s">
        <v>238</v>
      </c>
      <c r="C25" s="135" t="s">
        <v>274</v>
      </c>
      <c r="D25" s="136">
        <v>5</v>
      </c>
      <c r="E25" s="144"/>
      <c r="F25" s="128"/>
      <c r="G25" s="145"/>
      <c r="H25" s="79"/>
      <c r="I25" s="129"/>
      <c r="J25" s="68"/>
      <c r="K25" s="129"/>
      <c r="L25" s="68"/>
      <c r="M25" s="129"/>
      <c r="N25" s="68"/>
      <c r="O25" s="68"/>
    </row>
    <row r="26" spans="1:15" s="81" customFormat="1" ht="25.5">
      <c r="A26" s="133" t="s">
        <v>93</v>
      </c>
      <c r="B26" s="125" t="s">
        <v>239</v>
      </c>
      <c r="C26" s="135" t="s">
        <v>274</v>
      </c>
      <c r="D26" s="136">
        <v>1</v>
      </c>
      <c r="E26" s="144"/>
      <c r="F26" s="128"/>
      <c r="G26" s="145"/>
      <c r="H26" s="79"/>
      <c r="I26" s="129"/>
      <c r="J26" s="68"/>
      <c r="K26" s="129"/>
      <c r="L26" s="68"/>
      <c r="M26" s="129"/>
      <c r="N26" s="68"/>
      <c r="O26" s="68"/>
    </row>
    <row r="27" spans="1:15" s="81" customFormat="1" ht="25.5">
      <c r="A27" s="133" t="s">
        <v>94</v>
      </c>
      <c r="B27" s="125" t="s">
        <v>240</v>
      </c>
      <c r="C27" s="135" t="s">
        <v>274</v>
      </c>
      <c r="D27" s="136">
        <v>1</v>
      </c>
      <c r="E27" s="144"/>
      <c r="F27" s="128"/>
      <c r="G27" s="145"/>
      <c r="H27" s="79"/>
      <c r="I27" s="129"/>
      <c r="J27" s="68"/>
      <c r="K27" s="129"/>
      <c r="L27" s="68"/>
      <c r="M27" s="129"/>
      <c r="N27" s="68"/>
      <c r="O27" s="68"/>
    </row>
    <row r="28" spans="1:15" s="81" customFormat="1" ht="25.5">
      <c r="A28" s="133" t="s">
        <v>95</v>
      </c>
      <c r="B28" s="125" t="s">
        <v>96</v>
      </c>
      <c r="C28" s="135" t="s">
        <v>274</v>
      </c>
      <c r="D28" s="136">
        <v>3</v>
      </c>
      <c r="E28" s="144"/>
      <c r="F28" s="128"/>
      <c r="G28" s="145"/>
      <c r="H28" s="79"/>
      <c r="I28" s="129"/>
      <c r="J28" s="68"/>
      <c r="K28" s="129"/>
      <c r="L28" s="68"/>
      <c r="M28" s="129"/>
      <c r="N28" s="68"/>
      <c r="O28" s="68"/>
    </row>
    <row r="29" spans="1:15" s="81" customFormat="1" ht="38.25">
      <c r="A29" s="133" t="s">
        <v>97</v>
      </c>
      <c r="B29" s="125" t="s">
        <v>98</v>
      </c>
      <c r="C29" s="135" t="s">
        <v>274</v>
      </c>
      <c r="D29" s="136">
        <v>3</v>
      </c>
      <c r="E29" s="144"/>
      <c r="F29" s="128"/>
      <c r="G29" s="145"/>
      <c r="H29" s="79"/>
      <c r="I29" s="129"/>
      <c r="J29" s="68"/>
      <c r="K29" s="129"/>
      <c r="L29" s="68"/>
      <c r="M29" s="129"/>
      <c r="N29" s="68"/>
      <c r="O29" s="68"/>
    </row>
    <row r="30" spans="1:15" s="81" customFormat="1">
      <c r="A30" s="133" t="s">
        <v>99</v>
      </c>
      <c r="B30" s="125" t="s">
        <v>100</v>
      </c>
      <c r="C30" s="135" t="s">
        <v>274</v>
      </c>
      <c r="D30" s="136">
        <v>3</v>
      </c>
      <c r="E30" s="144"/>
      <c r="F30" s="128"/>
      <c r="G30" s="145"/>
      <c r="H30" s="79"/>
      <c r="I30" s="129"/>
      <c r="J30" s="68"/>
      <c r="K30" s="129"/>
      <c r="L30" s="68"/>
      <c r="M30" s="129"/>
      <c r="N30" s="68"/>
      <c r="O30" s="68"/>
    </row>
    <row r="31" spans="1:15" s="81" customFormat="1" ht="38.25">
      <c r="A31" s="133" t="s">
        <v>101</v>
      </c>
      <c r="B31" s="125" t="s">
        <v>241</v>
      </c>
      <c r="C31" s="135" t="s">
        <v>274</v>
      </c>
      <c r="D31" s="136">
        <v>3</v>
      </c>
      <c r="E31" s="144"/>
      <c r="F31" s="128"/>
      <c r="G31" s="145"/>
      <c r="H31" s="79"/>
      <c r="I31" s="129"/>
      <c r="J31" s="68"/>
      <c r="K31" s="129"/>
      <c r="L31" s="68"/>
      <c r="M31" s="129"/>
      <c r="N31" s="68"/>
      <c r="O31" s="68"/>
    </row>
    <row r="32" spans="1:15" s="81" customFormat="1" ht="38.25">
      <c r="A32" s="133" t="s">
        <v>102</v>
      </c>
      <c r="B32" s="125" t="s">
        <v>242</v>
      </c>
      <c r="C32" s="135" t="s">
        <v>274</v>
      </c>
      <c r="D32" s="136">
        <v>13</v>
      </c>
      <c r="E32" s="144"/>
      <c r="F32" s="128"/>
      <c r="G32" s="145"/>
      <c r="H32" s="79"/>
      <c r="I32" s="129"/>
      <c r="J32" s="68"/>
      <c r="K32" s="129"/>
      <c r="L32" s="68"/>
      <c r="M32" s="129"/>
      <c r="N32" s="68"/>
      <c r="O32" s="68"/>
    </row>
    <row r="33" spans="1:15" s="81" customFormat="1" ht="38.25">
      <c r="A33" s="133" t="s">
        <v>103</v>
      </c>
      <c r="B33" s="125" t="s">
        <v>104</v>
      </c>
      <c r="C33" s="135" t="s">
        <v>274</v>
      </c>
      <c r="D33" s="136">
        <v>5</v>
      </c>
      <c r="E33" s="144"/>
      <c r="F33" s="128"/>
      <c r="G33" s="145"/>
      <c r="H33" s="79"/>
      <c r="I33" s="129"/>
      <c r="J33" s="68"/>
      <c r="K33" s="129"/>
      <c r="L33" s="68"/>
      <c r="M33" s="129"/>
      <c r="N33" s="68"/>
      <c r="O33" s="68"/>
    </row>
    <row r="34" spans="1:15" s="81" customFormat="1" ht="51">
      <c r="A34" s="133" t="s">
        <v>105</v>
      </c>
      <c r="B34" s="125" t="s">
        <v>106</v>
      </c>
      <c r="C34" s="135" t="s">
        <v>274</v>
      </c>
      <c r="D34" s="136">
        <v>1</v>
      </c>
      <c r="E34" s="144"/>
      <c r="F34" s="128"/>
      <c r="G34" s="145"/>
      <c r="H34" s="79"/>
      <c r="I34" s="129"/>
      <c r="J34" s="68"/>
      <c r="K34" s="129"/>
      <c r="L34" s="68"/>
      <c r="M34" s="129"/>
      <c r="N34" s="68"/>
      <c r="O34" s="68"/>
    </row>
    <row r="35" spans="1:15" s="81" customFormat="1" ht="25.5">
      <c r="A35" s="133" t="s">
        <v>107</v>
      </c>
      <c r="B35" s="125" t="s">
        <v>243</v>
      </c>
      <c r="C35" s="135" t="s">
        <v>274</v>
      </c>
      <c r="D35" s="136">
        <v>1</v>
      </c>
      <c r="E35" s="144"/>
      <c r="F35" s="128"/>
      <c r="G35" s="145"/>
      <c r="H35" s="79"/>
      <c r="I35" s="129"/>
      <c r="J35" s="68"/>
      <c r="K35" s="129"/>
      <c r="L35" s="68"/>
      <c r="M35" s="129"/>
      <c r="N35" s="68"/>
      <c r="O35" s="68"/>
    </row>
    <row r="36" spans="1:15" s="81" customFormat="1" ht="25.5">
      <c r="A36" s="133" t="s">
        <v>108</v>
      </c>
      <c r="B36" s="125" t="s">
        <v>244</v>
      </c>
      <c r="C36" s="135" t="s">
        <v>274</v>
      </c>
      <c r="D36" s="136">
        <v>6</v>
      </c>
      <c r="E36" s="144"/>
      <c r="F36" s="128"/>
      <c r="G36" s="145"/>
      <c r="H36" s="79"/>
      <c r="I36" s="129"/>
      <c r="J36" s="68"/>
      <c r="K36" s="129"/>
      <c r="L36" s="68"/>
      <c r="M36" s="129"/>
      <c r="N36" s="68"/>
      <c r="O36" s="68"/>
    </row>
    <row r="37" spans="1:15" s="81" customFormat="1" ht="38.25">
      <c r="A37" s="133" t="s">
        <v>109</v>
      </c>
      <c r="B37" s="125" t="s">
        <v>245</v>
      </c>
      <c r="C37" s="135" t="s">
        <v>274</v>
      </c>
      <c r="D37" s="136">
        <v>3</v>
      </c>
      <c r="E37" s="144"/>
      <c r="F37" s="128"/>
      <c r="G37" s="145"/>
      <c r="H37" s="79"/>
      <c r="I37" s="129"/>
      <c r="J37" s="68"/>
      <c r="K37" s="129"/>
      <c r="L37" s="68"/>
      <c r="M37" s="129"/>
      <c r="N37" s="68"/>
      <c r="O37" s="68"/>
    </row>
    <row r="38" spans="1:15" s="81" customFormat="1" ht="38.25">
      <c r="A38" s="133" t="s">
        <v>110</v>
      </c>
      <c r="B38" s="125" t="s">
        <v>246</v>
      </c>
      <c r="C38" s="135" t="s">
        <v>274</v>
      </c>
      <c r="D38" s="136">
        <v>5</v>
      </c>
      <c r="E38" s="144"/>
      <c r="F38" s="128"/>
      <c r="G38" s="145"/>
      <c r="H38" s="79"/>
      <c r="I38" s="129"/>
      <c r="J38" s="68"/>
      <c r="K38" s="129"/>
      <c r="L38" s="68"/>
      <c r="M38" s="129"/>
      <c r="N38" s="68"/>
      <c r="O38" s="68"/>
    </row>
    <row r="39" spans="1:15" s="81" customFormat="1" ht="38.25">
      <c r="A39" s="133" t="s">
        <v>111</v>
      </c>
      <c r="B39" s="125" t="s">
        <v>247</v>
      </c>
      <c r="C39" s="135" t="s">
        <v>274</v>
      </c>
      <c r="D39" s="136">
        <v>10</v>
      </c>
      <c r="E39" s="144"/>
      <c r="F39" s="128"/>
      <c r="G39" s="145"/>
      <c r="H39" s="79"/>
      <c r="I39" s="129"/>
      <c r="J39" s="68"/>
      <c r="K39" s="129"/>
      <c r="L39" s="68"/>
      <c r="M39" s="129"/>
      <c r="N39" s="68"/>
      <c r="O39" s="68"/>
    </row>
    <row r="40" spans="1:15" s="81" customFormat="1" ht="25.5">
      <c r="A40" s="133" t="s">
        <v>112</v>
      </c>
      <c r="B40" s="125" t="s">
        <v>113</v>
      </c>
      <c r="C40" s="135" t="s">
        <v>274</v>
      </c>
      <c r="D40" s="136">
        <v>9</v>
      </c>
      <c r="E40" s="144"/>
      <c r="F40" s="128"/>
      <c r="G40" s="145"/>
      <c r="H40" s="79"/>
      <c r="I40" s="129"/>
      <c r="J40" s="68"/>
      <c r="K40" s="129"/>
      <c r="L40" s="68"/>
      <c r="M40" s="129"/>
      <c r="N40" s="68"/>
      <c r="O40" s="68"/>
    </row>
    <row r="41" spans="1:15" s="81" customFormat="1" ht="25.5">
      <c r="A41" s="133" t="s">
        <v>114</v>
      </c>
      <c r="B41" s="125" t="s">
        <v>248</v>
      </c>
      <c r="C41" s="135" t="s">
        <v>274</v>
      </c>
      <c r="D41" s="136">
        <v>11</v>
      </c>
      <c r="E41" s="144"/>
      <c r="F41" s="128"/>
      <c r="G41" s="145"/>
      <c r="H41" s="79"/>
      <c r="I41" s="129"/>
      <c r="J41" s="68"/>
      <c r="K41" s="129"/>
      <c r="L41" s="68"/>
      <c r="M41" s="129"/>
      <c r="N41" s="68"/>
      <c r="O41" s="68"/>
    </row>
    <row r="42" spans="1:15" s="81" customFormat="1" ht="25.5">
      <c r="A42" s="133" t="s">
        <v>115</v>
      </c>
      <c r="B42" s="125" t="s">
        <v>249</v>
      </c>
      <c r="C42" s="135" t="s">
        <v>274</v>
      </c>
      <c r="D42" s="136">
        <v>1</v>
      </c>
      <c r="E42" s="144"/>
      <c r="F42" s="128"/>
      <c r="G42" s="145"/>
      <c r="H42" s="79"/>
      <c r="I42" s="129"/>
      <c r="J42" s="68"/>
      <c r="K42" s="129"/>
      <c r="L42" s="68"/>
      <c r="M42" s="129"/>
      <c r="N42" s="68"/>
      <c r="O42" s="68"/>
    </row>
    <row r="43" spans="1:15" s="81" customFormat="1" ht="25.5">
      <c r="A43" s="133" t="s">
        <v>116</v>
      </c>
      <c r="B43" s="125" t="s">
        <v>117</v>
      </c>
      <c r="C43" s="135" t="s">
        <v>274</v>
      </c>
      <c r="D43" s="136">
        <v>1</v>
      </c>
      <c r="E43" s="144"/>
      <c r="F43" s="128"/>
      <c r="G43" s="145"/>
      <c r="H43" s="79"/>
      <c r="I43" s="129"/>
      <c r="J43" s="68"/>
      <c r="K43" s="129"/>
      <c r="L43" s="68"/>
      <c r="M43" s="129"/>
      <c r="N43" s="68"/>
      <c r="O43" s="68"/>
    </row>
    <row r="44" spans="1:15" s="81" customFormat="1" ht="25.5">
      <c r="A44" s="133" t="s">
        <v>118</v>
      </c>
      <c r="B44" s="125" t="s">
        <v>119</v>
      </c>
      <c r="C44" s="135" t="s">
        <v>274</v>
      </c>
      <c r="D44" s="136">
        <v>6</v>
      </c>
      <c r="E44" s="144"/>
      <c r="F44" s="128"/>
      <c r="G44" s="145"/>
      <c r="H44" s="79"/>
      <c r="I44" s="129"/>
      <c r="J44" s="68"/>
      <c r="K44" s="129"/>
      <c r="L44" s="68"/>
      <c r="M44" s="129"/>
      <c r="N44" s="68"/>
      <c r="O44" s="68"/>
    </row>
    <row r="45" spans="1:15" s="81" customFormat="1" ht="25.5">
      <c r="A45" s="133" t="s">
        <v>120</v>
      </c>
      <c r="B45" s="125" t="s">
        <v>121</v>
      </c>
      <c r="C45" s="135" t="s">
        <v>274</v>
      </c>
      <c r="D45" s="136">
        <v>6</v>
      </c>
      <c r="E45" s="78"/>
      <c r="F45" s="128"/>
      <c r="G45" s="80"/>
      <c r="H45" s="79"/>
      <c r="I45" s="80"/>
      <c r="J45" s="79"/>
      <c r="K45" s="80"/>
      <c r="L45" s="79"/>
      <c r="M45" s="80"/>
      <c r="N45" s="79"/>
      <c r="O45" s="79"/>
    </row>
    <row r="46" spans="1:15" s="81" customFormat="1" ht="25.5">
      <c r="A46" s="133" t="s">
        <v>122</v>
      </c>
      <c r="B46" s="125" t="s">
        <v>123</v>
      </c>
      <c r="C46" s="135" t="s">
        <v>274</v>
      </c>
      <c r="D46" s="136">
        <v>6</v>
      </c>
      <c r="E46" s="144"/>
      <c r="F46" s="128"/>
      <c r="G46" s="145"/>
      <c r="H46" s="79"/>
      <c r="I46" s="129"/>
      <c r="J46" s="68"/>
      <c r="K46" s="129"/>
      <c r="L46" s="68"/>
      <c r="M46" s="129"/>
      <c r="N46" s="68"/>
      <c r="O46" s="68"/>
    </row>
    <row r="47" spans="1:15" s="81" customFormat="1" ht="38.25">
      <c r="A47" s="133" t="s">
        <v>124</v>
      </c>
      <c r="B47" s="125" t="s">
        <v>125</v>
      </c>
      <c r="C47" s="135" t="s">
        <v>274</v>
      </c>
      <c r="D47" s="136">
        <v>2</v>
      </c>
      <c r="E47" s="144"/>
      <c r="F47" s="128"/>
      <c r="G47" s="145"/>
      <c r="H47" s="79"/>
      <c r="I47" s="129"/>
      <c r="J47" s="68"/>
      <c r="K47" s="129"/>
      <c r="L47" s="68"/>
      <c r="M47" s="129"/>
      <c r="N47" s="68"/>
      <c r="O47" s="68"/>
    </row>
    <row r="48" spans="1:15" s="81" customFormat="1" ht="38.25">
      <c r="A48" s="133" t="s">
        <v>126</v>
      </c>
      <c r="B48" s="125" t="s">
        <v>127</v>
      </c>
      <c r="C48" s="135" t="s">
        <v>274</v>
      </c>
      <c r="D48" s="136">
        <v>3</v>
      </c>
      <c r="E48" s="144"/>
      <c r="F48" s="128"/>
      <c r="G48" s="145"/>
      <c r="H48" s="79"/>
      <c r="I48" s="129"/>
      <c r="J48" s="68"/>
      <c r="K48" s="129"/>
      <c r="L48" s="68"/>
      <c r="M48" s="129"/>
      <c r="N48" s="68"/>
      <c r="O48" s="68"/>
    </row>
    <row r="49" spans="1:15" s="81" customFormat="1" ht="27">
      <c r="A49" s="133" t="s">
        <v>128</v>
      </c>
      <c r="B49" s="125" t="s">
        <v>250</v>
      </c>
      <c r="C49" s="135" t="s">
        <v>274</v>
      </c>
      <c r="D49" s="136">
        <v>2</v>
      </c>
      <c r="E49" s="144"/>
      <c r="F49" s="128"/>
      <c r="G49" s="145"/>
      <c r="H49" s="79"/>
      <c r="I49" s="129"/>
      <c r="J49" s="68"/>
      <c r="K49" s="129"/>
      <c r="L49" s="68"/>
      <c r="M49" s="129"/>
      <c r="N49" s="68"/>
      <c r="O49" s="68"/>
    </row>
    <row r="50" spans="1:15" s="81" customFormat="1" ht="27">
      <c r="A50" s="133" t="s">
        <v>129</v>
      </c>
      <c r="B50" s="125" t="s">
        <v>251</v>
      </c>
      <c r="C50" s="135" t="s">
        <v>274</v>
      </c>
      <c r="D50" s="136">
        <v>3</v>
      </c>
      <c r="E50" s="144"/>
      <c r="F50" s="128"/>
      <c r="G50" s="145"/>
      <c r="H50" s="79"/>
      <c r="I50" s="129"/>
      <c r="J50" s="68"/>
      <c r="K50" s="129"/>
      <c r="L50" s="68"/>
      <c r="M50" s="129"/>
      <c r="N50" s="68"/>
      <c r="O50" s="68"/>
    </row>
    <row r="51" spans="1:15" s="81" customFormat="1" ht="27">
      <c r="A51" s="133" t="s">
        <v>130</v>
      </c>
      <c r="B51" s="125" t="s">
        <v>252</v>
      </c>
      <c r="C51" s="135" t="s">
        <v>274</v>
      </c>
      <c r="D51" s="136">
        <v>2</v>
      </c>
      <c r="E51" s="144"/>
      <c r="F51" s="128"/>
      <c r="G51" s="145"/>
      <c r="H51" s="79"/>
      <c r="I51" s="129"/>
      <c r="J51" s="68"/>
      <c r="K51" s="129"/>
      <c r="L51" s="68"/>
      <c r="M51" s="129"/>
      <c r="N51" s="68"/>
      <c r="O51" s="68"/>
    </row>
    <row r="52" spans="1:15" s="81" customFormat="1" ht="27">
      <c r="A52" s="133" t="s">
        <v>131</v>
      </c>
      <c r="B52" s="125" t="s">
        <v>253</v>
      </c>
      <c r="C52" s="135" t="s">
        <v>274</v>
      </c>
      <c r="D52" s="136">
        <v>1</v>
      </c>
      <c r="E52" s="144"/>
      <c r="F52" s="128"/>
      <c r="G52" s="145"/>
      <c r="H52" s="79"/>
      <c r="I52" s="129"/>
      <c r="J52" s="68"/>
      <c r="K52" s="129"/>
      <c r="L52" s="68"/>
      <c r="M52" s="129"/>
      <c r="N52" s="68"/>
      <c r="O52" s="68"/>
    </row>
    <row r="53" spans="1:15" s="81" customFormat="1" ht="38.25">
      <c r="A53" s="133" t="s">
        <v>132</v>
      </c>
      <c r="B53" s="125" t="s">
        <v>254</v>
      </c>
      <c r="C53" s="135" t="s">
        <v>274</v>
      </c>
      <c r="D53" s="136">
        <v>1</v>
      </c>
      <c r="E53" s="144"/>
      <c r="F53" s="128"/>
      <c r="G53" s="145"/>
      <c r="H53" s="79"/>
      <c r="I53" s="129"/>
      <c r="J53" s="68"/>
      <c r="K53" s="129"/>
      <c r="L53" s="68"/>
      <c r="M53" s="129"/>
      <c r="N53" s="68"/>
      <c r="O53" s="68"/>
    </row>
    <row r="54" spans="1:15" s="81" customFormat="1" ht="38.25">
      <c r="A54" s="133" t="s">
        <v>133</v>
      </c>
      <c r="B54" s="125" t="s">
        <v>255</v>
      </c>
      <c r="C54" s="135" t="s">
        <v>274</v>
      </c>
      <c r="D54" s="136">
        <v>1</v>
      </c>
      <c r="E54" s="144"/>
      <c r="F54" s="128"/>
      <c r="G54" s="145"/>
      <c r="H54" s="79"/>
      <c r="I54" s="129"/>
      <c r="J54" s="68"/>
      <c r="K54" s="129"/>
      <c r="L54" s="68"/>
      <c r="M54" s="129"/>
      <c r="N54" s="68"/>
      <c r="O54" s="68"/>
    </row>
    <row r="55" spans="1:15" s="81" customFormat="1" ht="38.25">
      <c r="A55" s="133" t="s">
        <v>134</v>
      </c>
      <c r="B55" s="125" t="s">
        <v>256</v>
      </c>
      <c r="C55" s="135" t="s">
        <v>274</v>
      </c>
      <c r="D55" s="136">
        <v>1</v>
      </c>
      <c r="E55" s="144"/>
      <c r="F55" s="128"/>
      <c r="G55" s="145"/>
      <c r="H55" s="79"/>
      <c r="I55" s="129"/>
      <c r="J55" s="68"/>
      <c r="K55" s="129"/>
      <c r="L55" s="68"/>
      <c r="M55" s="129"/>
      <c r="N55" s="68"/>
      <c r="O55" s="68"/>
    </row>
    <row r="56" spans="1:15" s="81" customFormat="1" ht="38.25">
      <c r="A56" s="133" t="s">
        <v>135</v>
      </c>
      <c r="B56" s="125" t="s">
        <v>257</v>
      </c>
      <c r="C56" s="135" t="s">
        <v>274</v>
      </c>
      <c r="D56" s="136">
        <v>1</v>
      </c>
      <c r="E56" s="144"/>
      <c r="F56" s="128"/>
      <c r="G56" s="145"/>
      <c r="H56" s="79"/>
      <c r="I56" s="129"/>
      <c r="J56" s="68"/>
      <c r="K56" s="129"/>
      <c r="L56" s="68"/>
      <c r="M56" s="129"/>
      <c r="N56" s="68"/>
      <c r="O56" s="68"/>
    </row>
    <row r="57" spans="1:15" s="81" customFormat="1" ht="38.25">
      <c r="A57" s="133" t="s">
        <v>136</v>
      </c>
      <c r="B57" s="125" t="s">
        <v>258</v>
      </c>
      <c r="C57" s="135" t="s">
        <v>274</v>
      </c>
      <c r="D57" s="136">
        <v>1</v>
      </c>
      <c r="E57" s="144"/>
      <c r="F57" s="128"/>
      <c r="G57" s="145"/>
      <c r="H57" s="79"/>
      <c r="I57" s="129"/>
      <c r="J57" s="68"/>
      <c r="K57" s="129"/>
      <c r="L57" s="68"/>
      <c r="M57" s="129"/>
      <c r="N57" s="68"/>
      <c r="O57" s="68"/>
    </row>
    <row r="58" spans="1:15" s="81" customFormat="1" ht="38.25">
      <c r="A58" s="133" t="s">
        <v>137</v>
      </c>
      <c r="B58" s="125" t="s">
        <v>259</v>
      </c>
      <c r="C58" s="135" t="s">
        <v>274</v>
      </c>
      <c r="D58" s="136">
        <v>1</v>
      </c>
      <c r="E58" s="144"/>
      <c r="F58" s="128"/>
      <c r="G58" s="145"/>
      <c r="H58" s="79"/>
      <c r="I58" s="129"/>
      <c r="J58" s="68"/>
      <c r="K58" s="129"/>
      <c r="L58" s="68"/>
      <c r="M58" s="129"/>
      <c r="N58" s="68"/>
      <c r="O58" s="68"/>
    </row>
    <row r="59" spans="1:15" s="81" customFormat="1" ht="38.25">
      <c r="A59" s="133" t="s">
        <v>138</v>
      </c>
      <c r="B59" s="125" t="s">
        <v>260</v>
      </c>
      <c r="C59" s="135" t="s">
        <v>274</v>
      </c>
      <c r="D59" s="136">
        <v>1</v>
      </c>
      <c r="E59" s="144"/>
      <c r="F59" s="128"/>
      <c r="G59" s="145"/>
      <c r="H59" s="79"/>
      <c r="I59" s="129"/>
      <c r="J59" s="68"/>
      <c r="K59" s="129"/>
      <c r="L59" s="68"/>
      <c r="M59" s="129"/>
      <c r="N59" s="68"/>
      <c r="O59" s="68"/>
    </row>
    <row r="60" spans="1:15" s="81" customFormat="1" ht="38.25">
      <c r="A60" s="133" t="s">
        <v>139</v>
      </c>
      <c r="B60" s="125" t="s">
        <v>261</v>
      </c>
      <c r="C60" s="135" t="s">
        <v>274</v>
      </c>
      <c r="D60" s="136">
        <v>1</v>
      </c>
      <c r="E60" s="144"/>
      <c r="F60" s="128"/>
      <c r="G60" s="145"/>
      <c r="H60" s="79"/>
      <c r="I60" s="129"/>
      <c r="J60" s="68"/>
      <c r="K60" s="129"/>
      <c r="L60" s="68"/>
      <c r="M60" s="129"/>
      <c r="N60" s="68"/>
      <c r="O60" s="68"/>
    </row>
    <row r="61" spans="1:15" s="81" customFormat="1" ht="38.25">
      <c r="A61" s="133" t="s">
        <v>140</v>
      </c>
      <c r="B61" s="125" t="s">
        <v>262</v>
      </c>
      <c r="C61" s="135" t="s">
        <v>274</v>
      </c>
      <c r="D61" s="136">
        <v>1</v>
      </c>
      <c r="E61" s="144"/>
      <c r="F61" s="128"/>
      <c r="G61" s="145"/>
      <c r="H61" s="79"/>
      <c r="I61" s="129"/>
      <c r="J61" s="68"/>
      <c r="K61" s="129"/>
      <c r="L61" s="68"/>
      <c r="M61" s="129"/>
      <c r="N61" s="68"/>
      <c r="O61" s="68"/>
    </row>
    <row r="62" spans="1:15" s="81" customFormat="1" ht="38.25">
      <c r="A62" s="133" t="s">
        <v>141</v>
      </c>
      <c r="B62" s="125" t="s">
        <v>263</v>
      </c>
      <c r="C62" s="135" t="s">
        <v>274</v>
      </c>
      <c r="D62" s="136">
        <v>1</v>
      </c>
      <c r="E62" s="144"/>
      <c r="F62" s="128"/>
      <c r="G62" s="145"/>
      <c r="H62" s="79"/>
      <c r="I62" s="129"/>
      <c r="J62" s="68"/>
      <c r="K62" s="129"/>
      <c r="L62" s="68"/>
      <c r="M62" s="129"/>
      <c r="N62" s="68"/>
      <c r="O62" s="68"/>
    </row>
    <row r="63" spans="1:15" s="81" customFormat="1" ht="38.25">
      <c r="A63" s="133" t="s">
        <v>142</v>
      </c>
      <c r="B63" s="125" t="s">
        <v>264</v>
      </c>
      <c r="C63" s="135" t="s">
        <v>274</v>
      </c>
      <c r="D63" s="136">
        <v>1</v>
      </c>
      <c r="E63" s="144"/>
      <c r="F63" s="128"/>
      <c r="G63" s="145"/>
      <c r="H63" s="79"/>
      <c r="I63" s="129"/>
      <c r="J63" s="68"/>
      <c r="K63" s="129"/>
      <c r="L63" s="68"/>
      <c r="M63" s="129"/>
      <c r="N63" s="68"/>
      <c r="O63" s="68"/>
    </row>
    <row r="64" spans="1:15" s="81" customFormat="1" ht="38.25">
      <c r="A64" s="133" t="s">
        <v>143</v>
      </c>
      <c r="B64" s="125" t="s">
        <v>265</v>
      </c>
      <c r="C64" s="135" t="s">
        <v>274</v>
      </c>
      <c r="D64" s="136">
        <v>1</v>
      </c>
      <c r="E64" s="144"/>
      <c r="F64" s="128"/>
      <c r="G64" s="145"/>
      <c r="H64" s="79"/>
      <c r="I64" s="129"/>
      <c r="J64" s="68"/>
      <c r="K64" s="129"/>
      <c r="L64" s="68"/>
      <c r="M64" s="129"/>
      <c r="N64" s="68"/>
      <c r="O64" s="68"/>
    </row>
    <row r="65" spans="1:15" s="81" customFormat="1" ht="38.25">
      <c r="A65" s="133" t="s">
        <v>144</v>
      </c>
      <c r="B65" s="125" t="s">
        <v>266</v>
      </c>
      <c r="C65" s="135" t="s">
        <v>274</v>
      </c>
      <c r="D65" s="136">
        <v>1</v>
      </c>
      <c r="E65" s="144"/>
      <c r="F65" s="128"/>
      <c r="G65" s="145"/>
      <c r="H65" s="79"/>
      <c r="I65" s="129"/>
      <c r="J65" s="68"/>
      <c r="K65" s="129"/>
      <c r="L65" s="68"/>
      <c r="M65" s="129"/>
      <c r="N65" s="68"/>
      <c r="O65" s="68"/>
    </row>
    <row r="66" spans="1:15" s="81" customFormat="1" ht="63.75">
      <c r="A66" s="133" t="s">
        <v>145</v>
      </c>
      <c r="B66" s="125" t="s">
        <v>146</v>
      </c>
      <c r="C66" s="135" t="s">
        <v>274</v>
      </c>
      <c r="D66" s="136">
        <v>5</v>
      </c>
      <c r="E66" s="127"/>
      <c r="F66" s="128"/>
      <c r="G66" s="129"/>
      <c r="H66" s="79"/>
      <c r="I66" s="129"/>
      <c r="J66" s="68"/>
      <c r="K66" s="129"/>
      <c r="L66" s="68"/>
      <c r="M66" s="129"/>
      <c r="N66" s="68"/>
      <c r="O66" s="68"/>
    </row>
    <row r="67" spans="1:15" s="81" customFormat="1" ht="63.75">
      <c r="A67" s="133" t="s">
        <v>147</v>
      </c>
      <c r="B67" s="125" t="s">
        <v>148</v>
      </c>
      <c r="C67" s="135" t="s">
        <v>274</v>
      </c>
      <c r="D67" s="136">
        <v>2</v>
      </c>
      <c r="E67" s="127"/>
      <c r="F67" s="128"/>
      <c r="G67" s="129"/>
      <c r="H67" s="79"/>
      <c r="I67" s="129"/>
      <c r="J67" s="68"/>
      <c r="K67" s="129"/>
      <c r="L67" s="68"/>
      <c r="M67" s="129"/>
      <c r="N67" s="68"/>
      <c r="O67" s="68"/>
    </row>
    <row r="68" spans="1:15" s="81" customFormat="1" ht="63.75">
      <c r="A68" s="133" t="s">
        <v>149</v>
      </c>
      <c r="B68" s="125" t="s">
        <v>150</v>
      </c>
      <c r="C68" s="135" t="s">
        <v>274</v>
      </c>
      <c r="D68" s="136">
        <v>2</v>
      </c>
      <c r="E68" s="127"/>
      <c r="F68" s="128"/>
      <c r="G68" s="129"/>
      <c r="H68" s="79"/>
      <c r="I68" s="129"/>
      <c r="J68" s="68"/>
      <c r="K68" s="129"/>
      <c r="L68" s="68"/>
      <c r="M68" s="129"/>
      <c r="N68" s="68"/>
      <c r="O68" s="68"/>
    </row>
    <row r="69" spans="1:15" s="81" customFormat="1" ht="63.75">
      <c r="A69" s="133" t="s">
        <v>151</v>
      </c>
      <c r="B69" s="125" t="s">
        <v>152</v>
      </c>
      <c r="C69" s="135" t="s">
        <v>274</v>
      </c>
      <c r="D69" s="136">
        <v>1</v>
      </c>
      <c r="E69" s="127"/>
      <c r="F69" s="128"/>
      <c r="G69" s="129"/>
      <c r="H69" s="79"/>
      <c r="I69" s="129"/>
      <c r="J69" s="68"/>
      <c r="K69" s="129"/>
      <c r="L69" s="68"/>
      <c r="M69" s="129"/>
      <c r="N69" s="68"/>
      <c r="O69" s="68"/>
    </row>
    <row r="70" spans="1:15" s="81" customFormat="1" ht="63.75">
      <c r="A70" s="133" t="s">
        <v>153</v>
      </c>
      <c r="B70" s="125" t="s">
        <v>154</v>
      </c>
      <c r="C70" s="135" t="s">
        <v>274</v>
      </c>
      <c r="D70" s="136">
        <v>6</v>
      </c>
      <c r="E70" s="127"/>
      <c r="F70" s="128"/>
      <c r="G70" s="129"/>
      <c r="H70" s="79"/>
      <c r="I70" s="129"/>
      <c r="J70" s="68"/>
      <c r="K70" s="129"/>
      <c r="L70" s="68"/>
      <c r="M70" s="129"/>
      <c r="N70" s="68"/>
      <c r="O70" s="68"/>
    </row>
    <row r="71" spans="1:15" s="81" customFormat="1" ht="63.75">
      <c r="A71" s="133" t="s">
        <v>155</v>
      </c>
      <c r="B71" s="125" t="s">
        <v>156</v>
      </c>
      <c r="C71" s="135" t="s">
        <v>274</v>
      </c>
      <c r="D71" s="136">
        <v>11</v>
      </c>
      <c r="E71" s="127"/>
      <c r="F71" s="128"/>
      <c r="G71" s="129"/>
      <c r="H71" s="79"/>
      <c r="I71" s="129"/>
      <c r="J71" s="68"/>
      <c r="K71" s="129"/>
      <c r="L71" s="68"/>
      <c r="M71" s="129"/>
      <c r="N71" s="68"/>
      <c r="O71" s="68"/>
    </row>
    <row r="72" spans="1:15" s="81" customFormat="1" ht="38.25">
      <c r="A72" s="133" t="s">
        <v>157</v>
      </c>
      <c r="B72" s="137" t="s">
        <v>158</v>
      </c>
      <c r="C72" s="135" t="s">
        <v>274</v>
      </c>
      <c r="D72" s="136">
        <v>25</v>
      </c>
      <c r="E72" s="127"/>
      <c r="F72" s="128"/>
      <c r="G72" s="129"/>
      <c r="H72" s="79"/>
      <c r="I72" s="129"/>
      <c r="J72" s="68"/>
      <c r="K72" s="129"/>
      <c r="L72" s="68"/>
      <c r="M72" s="129"/>
      <c r="N72" s="68"/>
      <c r="O72" s="68"/>
    </row>
    <row r="73" spans="1:15" s="81" customFormat="1" ht="38.25">
      <c r="A73" s="133" t="s">
        <v>159</v>
      </c>
      <c r="B73" s="137" t="s">
        <v>160</v>
      </c>
      <c r="C73" s="135" t="s">
        <v>274</v>
      </c>
      <c r="D73" s="136">
        <v>8</v>
      </c>
      <c r="E73" s="127"/>
      <c r="F73" s="128"/>
      <c r="G73" s="129"/>
      <c r="H73" s="79"/>
      <c r="I73" s="129"/>
      <c r="J73" s="68"/>
      <c r="K73" s="129"/>
      <c r="L73" s="68"/>
      <c r="M73" s="129"/>
      <c r="N73" s="68"/>
      <c r="O73" s="68"/>
    </row>
    <row r="74" spans="1:15" s="81" customFormat="1" ht="25.5">
      <c r="A74" s="133" t="s">
        <v>161</v>
      </c>
      <c r="B74" s="137" t="s">
        <v>267</v>
      </c>
      <c r="C74" s="135" t="s">
        <v>274</v>
      </c>
      <c r="D74" s="136">
        <v>14</v>
      </c>
      <c r="E74" s="144"/>
      <c r="F74" s="128"/>
      <c r="G74" s="145"/>
      <c r="H74" s="79"/>
      <c r="I74" s="129"/>
      <c r="J74" s="68"/>
      <c r="K74" s="129"/>
      <c r="L74" s="68"/>
      <c r="M74" s="129"/>
      <c r="N74" s="68"/>
      <c r="O74" s="68"/>
    </row>
    <row r="75" spans="1:15" s="81" customFormat="1" ht="38.25">
      <c r="A75" s="133" t="s">
        <v>162</v>
      </c>
      <c r="B75" s="137" t="s">
        <v>268</v>
      </c>
      <c r="C75" s="135" t="s">
        <v>64</v>
      </c>
      <c r="D75" s="134">
        <v>15</v>
      </c>
      <c r="E75" s="144"/>
      <c r="F75" s="128"/>
      <c r="G75" s="145"/>
      <c r="H75" s="79"/>
      <c r="I75" s="129"/>
      <c r="J75" s="68"/>
      <c r="K75" s="129"/>
      <c r="L75" s="68"/>
      <c r="M75" s="129"/>
      <c r="N75" s="68"/>
      <c r="O75" s="68"/>
    </row>
    <row r="76" spans="1:15" s="81" customFormat="1" ht="38.25">
      <c r="A76" s="133" t="s">
        <v>163</v>
      </c>
      <c r="B76" s="137" t="s">
        <v>269</v>
      </c>
      <c r="C76" s="135" t="s">
        <v>64</v>
      </c>
      <c r="D76" s="134">
        <v>5</v>
      </c>
      <c r="E76" s="144"/>
      <c r="F76" s="79"/>
      <c r="G76" s="145"/>
      <c r="H76" s="79"/>
      <c r="I76" s="129"/>
      <c r="J76" s="68"/>
      <c r="K76" s="129"/>
      <c r="L76" s="68"/>
      <c r="M76" s="129"/>
      <c r="N76" s="68"/>
      <c r="O76" s="68"/>
    </row>
    <row r="77" spans="1:15" s="81" customFormat="1" ht="25.5">
      <c r="A77" s="133" t="s">
        <v>164</v>
      </c>
      <c r="B77" s="125" t="s">
        <v>165</v>
      </c>
      <c r="C77" s="135" t="s">
        <v>166</v>
      </c>
      <c r="D77" s="136">
        <v>9</v>
      </c>
      <c r="E77" s="127"/>
      <c r="F77" s="79"/>
      <c r="G77" s="129"/>
      <c r="H77" s="79"/>
      <c r="I77" s="129"/>
      <c r="J77" s="68"/>
      <c r="K77" s="129"/>
      <c r="L77" s="68"/>
      <c r="M77" s="129"/>
      <c r="N77" s="68"/>
      <c r="O77" s="68"/>
    </row>
    <row r="78" spans="1:15" s="81" customFormat="1" ht="25.5">
      <c r="A78" s="133" t="s">
        <v>167</v>
      </c>
      <c r="B78" s="125" t="s">
        <v>168</v>
      </c>
      <c r="C78" s="135" t="s">
        <v>166</v>
      </c>
      <c r="D78" s="136">
        <v>11</v>
      </c>
      <c r="E78" s="127"/>
      <c r="F78" s="79"/>
      <c r="G78" s="129"/>
      <c r="H78" s="79"/>
      <c r="I78" s="129"/>
      <c r="J78" s="68"/>
      <c r="K78" s="129"/>
      <c r="L78" s="68"/>
      <c r="M78" s="129"/>
      <c r="N78" s="68"/>
      <c r="O78" s="68"/>
    </row>
    <row r="79" spans="1:15" s="81" customFormat="1" ht="25.5">
      <c r="A79" s="133" t="s">
        <v>169</v>
      </c>
      <c r="B79" s="125" t="s">
        <v>170</v>
      </c>
      <c r="C79" s="135" t="s">
        <v>166</v>
      </c>
      <c r="D79" s="136">
        <v>1</v>
      </c>
      <c r="E79" s="127"/>
      <c r="F79" s="79"/>
      <c r="G79" s="129"/>
      <c r="H79" s="79"/>
      <c r="I79" s="129"/>
      <c r="J79" s="68"/>
      <c r="K79" s="129"/>
      <c r="L79" s="68"/>
      <c r="M79" s="129"/>
      <c r="N79" s="68"/>
      <c r="O79" s="68"/>
    </row>
    <row r="80" spans="1:15" s="81" customFormat="1" ht="25.5">
      <c r="A80" s="133" t="s">
        <v>171</v>
      </c>
      <c r="B80" s="125" t="s">
        <v>172</v>
      </c>
      <c r="C80" s="135" t="s">
        <v>274</v>
      </c>
      <c r="D80" s="136">
        <v>9</v>
      </c>
      <c r="E80" s="144"/>
      <c r="F80" s="79"/>
      <c r="G80" s="145"/>
      <c r="H80" s="79"/>
      <c r="I80" s="129"/>
      <c r="J80" s="68"/>
      <c r="K80" s="129"/>
      <c r="L80" s="68"/>
      <c r="M80" s="129"/>
      <c r="N80" s="68"/>
      <c r="O80" s="68"/>
    </row>
    <row r="81" spans="1:15" s="81" customFormat="1" ht="25.5">
      <c r="A81" s="133" t="s">
        <v>173</v>
      </c>
      <c r="B81" s="125" t="s">
        <v>174</v>
      </c>
      <c r="C81" s="135" t="s">
        <v>274</v>
      </c>
      <c r="D81" s="136">
        <v>11</v>
      </c>
      <c r="E81" s="144"/>
      <c r="F81" s="79"/>
      <c r="G81" s="145"/>
      <c r="H81" s="79"/>
      <c r="I81" s="129"/>
      <c r="J81" s="68"/>
      <c r="K81" s="129"/>
      <c r="L81" s="68"/>
      <c r="M81" s="129"/>
      <c r="N81" s="68"/>
      <c r="O81" s="68"/>
    </row>
    <row r="82" spans="1:15" s="81" customFormat="1" ht="38.25">
      <c r="A82" s="133" t="s">
        <v>175</v>
      </c>
      <c r="B82" s="137" t="s">
        <v>176</v>
      </c>
      <c r="C82" s="135" t="s">
        <v>26</v>
      </c>
      <c r="D82" s="136">
        <v>2</v>
      </c>
      <c r="E82" s="127"/>
      <c r="F82" s="79"/>
      <c r="G82" s="129"/>
      <c r="H82" s="68"/>
      <c r="I82" s="129"/>
      <c r="J82" s="68"/>
      <c r="K82" s="129"/>
      <c r="L82" s="68"/>
      <c r="M82" s="129"/>
      <c r="N82" s="68"/>
      <c r="O82" s="68"/>
    </row>
    <row r="83" spans="1:15" s="81" customFormat="1" ht="38.25">
      <c r="A83" s="133" t="s">
        <v>177</v>
      </c>
      <c r="B83" s="137" t="s">
        <v>178</v>
      </c>
      <c r="C83" s="135" t="s">
        <v>26</v>
      </c>
      <c r="D83" s="136">
        <v>8</v>
      </c>
      <c r="E83" s="127"/>
      <c r="F83" s="79"/>
      <c r="G83" s="129"/>
      <c r="H83" s="68"/>
      <c r="I83" s="129"/>
      <c r="J83" s="68"/>
      <c r="K83" s="129"/>
      <c r="L83" s="68"/>
      <c r="M83" s="129"/>
      <c r="N83" s="68"/>
      <c r="O83" s="68"/>
    </row>
    <row r="84" spans="1:15" s="81" customFormat="1" ht="25.5">
      <c r="A84" s="133" t="s">
        <v>179</v>
      </c>
      <c r="B84" s="137" t="s">
        <v>180</v>
      </c>
      <c r="C84" s="135" t="s">
        <v>64</v>
      </c>
      <c r="D84" s="134">
        <v>177</v>
      </c>
      <c r="E84" s="144"/>
      <c r="F84" s="79"/>
      <c r="G84" s="145"/>
      <c r="H84" s="79"/>
      <c r="I84" s="129"/>
      <c r="J84" s="68"/>
      <c r="K84" s="129"/>
      <c r="L84" s="68"/>
      <c r="M84" s="129"/>
      <c r="N84" s="68"/>
      <c r="O84" s="68"/>
    </row>
    <row r="85" spans="1:15" s="81" customFormat="1" ht="25.5">
      <c r="A85" s="133" t="s">
        <v>181</v>
      </c>
      <c r="B85" s="137" t="s">
        <v>182</v>
      </c>
      <c r="C85" s="135" t="s">
        <v>64</v>
      </c>
      <c r="D85" s="134">
        <v>50</v>
      </c>
      <c r="E85" s="144"/>
      <c r="F85" s="79"/>
      <c r="G85" s="145"/>
      <c r="H85" s="79"/>
      <c r="I85" s="129"/>
      <c r="J85" s="68"/>
      <c r="K85" s="129"/>
      <c r="L85" s="68"/>
      <c r="M85" s="129"/>
      <c r="N85" s="68"/>
      <c r="O85" s="68"/>
    </row>
    <row r="86" spans="1:15" s="81" customFormat="1" ht="25.5">
      <c r="A86" s="133" t="s">
        <v>183</v>
      </c>
      <c r="B86" s="137" t="s">
        <v>184</v>
      </c>
      <c r="C86" s="139" t="s">
        <v>166</v>
      </c>
      <c r="D86" s="140">
        <f>D87+D88+D89+D90+D91+D92</f>
        <v>31</v>
      </c>
      <c r="E86" s="144"/>
      <c r="F86" s="79"/>
      <c r="G86" s="145"/>
      <c r="H86" s="79"/>
      <c r="I86" s="129"/>
      <c r="J86" s="68"/>
      <c r="K86" s="129"/>
      <c r="L86" s="68"/>
      <c r="M86" s="129"/>
      <c r="N86" s="68"/>
      <c r="O86" s="68"/>
    </row>
    <row r="87" spans="1:15" s="81" customFormat="1" ht="102">
      <c r="A87" s="133" t="s">
        <v>185</v>
      </c>
      <c r="B87" s="137" t="s">
        <v>277</v>
      </c>
      <c r="C87" s="139" t="s">
        <v>166</v>
      </c>
      <c r="D87" s="140">
        <v>3</v>
      </c>
      <c r="E87" s="127"/>
      <c r="F87" s="79"/>
      <c r="G87" s="129"/>
      <c r="H87" s="68"/>
      <c r="I87" s="129"/>
      <c r="J87" s="68"/>
      <c r="K87" s="129"/>
      <c r="L87" s="68"/>
      <c r="M87" s="129"/>
      <c r="N87" s="68"/>
      <c r="O87" s="68"/>
    </row>
    <row r="88" spans="1:15" s="81" customFormat="1" ht="89.25">
      <c r="A88" s="133" t="s">
        <v>186</v>
      </c>
      <c r="B88" s="137" t="s">
        <v>278</v>
      </c>
      <c r="C88" s="139" t="s">
        <v>166</v>
      </c>
      <c r="D88" s="140">
        <v>4</v>
      </c>
      <c r="E88" s="127"/>
      <c r="F88" s="79"/>
      <c r="G88" s="129"/>
      <c r="H88" s="68"/>
      <c r="I88" s="129"/>
      <c r="J88" s="68"/>
      <c r="K88" s="129"/>
      <c r="L88" s="68"/>
      <c r="M88" s="129"/>
      <c r="N88" s="68"/>
      <c r="O88" s="68"/>
    </row>
    <row r="89" spans="1:15" s="81" customFormat="1" ht="89.25">
      <c r="A89" s="133" t="s">
        <v>187</v>
      </c>
      <c r="B89" s="137" t="s">
        <v>279</v>
      </c>
      <c r="C89" s="139" t="s">
        <v>166</v>
      </c>
      <c r="D89" s="140">
        <v>2</v>
      </c>
      <c r="E89" s="127"/>
      <c r="F89" s="79"/>
      <c r="G89" s="129"/>
      <c r="H89" s="68"/>
      <c r="I89" s="129"/>
      <c r="J89" s="68"/>
      <c r="K89" s="129"/>
      <c r="L89" s="68"/>
      <c r="M89" s="129"/>
      <c r="N89" s="68"/>
      <c r="O89" s="68"/>
    </row>
    <row r="90" spans="1:15" s="81" customFormat="1" ht="102">
      <c r="A90" s="133" t="s">
        <v>188</v>
      </c>
      <c r="B90" s="137" t="s">
        <v>276</v>
      </c>
      <c r="C90" s="139" t="s">
        <v>166</v>
      </c>
      <c r="D90" s="140">
        <v>15</v>
      </c>
      <c r="E90" s="127"/>
      <c r="F90" s="79"/>
      <c r="G90" s="129"/>
      <c r="H90" s="68"/>
      <c r="I90" s="129"/>
      <c r="J90" s="68"/>
      <c r="K90" s="129"/>
      <c r="L90" s="68"/>
      <c r="M90" s="129"/>
      <c r="N90" s="68"/>
      <c r="O90" s="68"/>
    </row>
    <row r="91" spans="1:15" s="81" customFormat="1" ht="89.25">
      <c r="A91" s="133" t="s">
        <v>189</v>
      </c>
      <c r="B91" s="137" t="s">
        <v>275</v>
      </c>
      <c r="C91" s="139" t="s">
        <v>166</v>
      </c>
      <c r="D91" s="140">
        <v>6</v>
      </c>
      <c r="E91" s="127"/>
      <c r="F91" s="79"/>
      <c r="G91" s="129"/>
      <c r="H91" s="68"/>
      <c r="I91" s="129"/>
      <c r="J91" s="68"/>
      <c r="K91" s="129"/>
      <c r="L91" s="68"/>
      <c r="M91" s="129"/>
      <c r="N91" s="68"/>
      <c r="O91" s="68"/>
    </row>
    <row r="92" spans="1:15" s="81" customFormat="1" ht="89.25">
      <c r="A92" s="133" t="s">
        <v>190</v>
      </c>
      <c r="B92" s="137" t="s">
        <v>280</v>
      </c>
      <c r="C92" s="139" t="s">
        <v>166</v>
      </c>
      <c r="D92" s="140">
        <v>1</v>
      </c>
      <c r="E92" s="127"/>
      <c r="F92" s="79"/>
      <c r="G92" s="129"/>
      <c r="H92" s="68"/>
      <c r="I92" s="129"/>
      <c r="J92" s="68"/>
      <c r="K92" s="129"/>
      <c r="L92" s="68"/>
      <c r="M92" s="129"/>
      <c r="N92" s="68"/>
      <c r="O92" s="68"/>
    </row>
    <row r="93" spans="1:15" s="81" customFormat="1" ht="89.25">
      <c r="A93" s="133" t="s">
        <v>191</v>
      </c>
      <c r="B93" s="137" t="s">
        <v>281</v>
      </c>
      <c r="C93" s="139" t="s">
        <v>166</v>
      </c>
      <c r="D93" s="140">
        <v>7</v>
      </c>
      <c r="E93" s="127"/>
      <c r="F93" s="79"/>
      <c r="G93" s="129"/>
      <c r="H93" s="68"/>
      <c r="I93" s="129"/>
      <c r="J93" s="68"/>
      <c r="K93" s="129"/>
      <c r="L93" s="68"/>
      <c r="M93" s="129"/>
      <c r="N93" s="68"/>
      <c r="O93" s="68"/>
    </row>
    <row r="94" spans="1:15" s="81" customFormat="1" ht="89.25">
      <c r="A94" s="133" t="s">
        <v>192</v>
      </c>
      <c r="B94" s="137" t="s">
        <v>282</v>
      </c>
      <c r="C94" s="139" t="s">
        <v>166</v>
      </c>
      <c r="D94" s="140">
        <v>3</v>
      </c>
      <c r="E94" s="127"/>
      <c r="F94" s="79"/>
      <c r="G94" s="129"/>
      <c r="H94" s="68"/>
      <c r="I94" s="129"/>
      <c r="J94" s="68"/>
      <c r="K94" s="129"/>
      <c r="L94" s="68"/>
      <c r="M94" s="129"/>
      <c r="N94" s="68"/>
      <c r="O94" s="68"/>
    </row>
    <row r="95" spans="1:15" s="81" customFormat="1" ht="25.5">
      <c r="A95" s="133" t="s">
        <v>193</v>
      </c>
      <c r="B95" s="137" t="s">
        <v>194</v>
      </c>
      <c r="C95" s="139" t="s">
        <v>26</v>
      </c>
      <c r="D95" s="140">
        <v>1</v>
      </c>
      <c r="E95" s="127"/>
      <c r="F95" s="79"/>
      <c r="G95" s="129"/>
      <c r="H95" s="68"/>
      <c r="I95" s="129"/>
      <c r="J95" s="68"/>
      <c r="K95" s="129"/>
      <c r="L95" s="68"/>
      <c r="M95" s="129"/>
      <c r="N95" s="68"/>
      <c r="O95" s="68"/>
    </row>
    <row r="96" spans="1:15" s="81" customFormat="1" ht="25.5">
      <c r="A96" s="133" t="s">
        <v>195</v>
      </c>
      <c r="B96" s="125" t="s">
        <v>196</v>
      </c>
      <c r="C96" s="126" t="s">
        <v>64</v>
      </c>
      <c r="D96" s="134">
        <v>590</v>
      </c>
      <c r="E96" s="146"/>
      <c r="F96" s="79"/>
      <c r="G96" s="129"/>
      <c r="H96" s="79"/>
      <c r="I96" s="129"/>
      <c r="J96" s="68"/>
      <c r="K96" s="129"/>
      <c r="L96" s="68"/>
      <c r="M96" s="129"/>
      <c r="N96" s="68"/>
      <c r="O96" s="68"/>
    </row>
    <row r="97" spans="1:15" s="81" customFormat="1" ht="38.25">
      <c r="A97" s="133" t="s">
        <v>197</v>
      </c>
      <c r="B97" s="130" t="s">
        <v>198</v>
      </c>
      <c r="C97" s="126" t="s">
        <v>26</v>
      </c>
      <c r="D97" s="136">
        <v>1</v>
      </c>
      <c r="E97" s="146"/>
      <c r="F97" s="79"/>
      <c r="G97" s="129"/>
      <c r="H97" s="79"/>
      <c r="I97" s="129"/>
      <c r="J97" s="68"/>
      <c r="K97" s="129"/>
      <c r="L97" s="68"/>
      <c r="M97" s="129"/>
      <c r="N97" s="68"/>
      <c r="O97" s="68"/>
    </row>
    <row r="98" spans="1:15" s="81" customFormat="1" ht="25.5">
      <c r="A98" s="133" t="s">
        <v>199</v>
      </c>
      <c r="B98" s="141" t="s">
        <v>200</v>
      </c>
      <c r="C98" s="126" t="s">
        <v>270</v>
      </c>
      <c r="D98" s="134">
        <v>4857.7</v>
      </c>
      <c r="E98" s="78"/>
      <c r="F98" s="79"/>
      <c r="G98" s="80"/>
      <c r="H98" s="79"/>
      <c r="I98" s="80"/>
      <c r="J98" s="79"/>
      <c r="K98" s="80"/>
      <c r="L98" s="79"/>
      <c r="M98" s="80"/>
      <c r="N98" s="79"/>
      <c r="O98" s="79"/>
    </row>
    <row r="99" spans="1:15" s="81" customFormat="1" ht="63.75">
      <c r="A99" s="133" t="s">
        <v>201</v>
      </c>
      <c r="B99" s="137" t="s">
        <v>202</v>
      </c>
      <c r="C99" s="126" t="s">
        <v>270</v>
      </c>
      <c r="D99" s="134">
        <v>822.5</v>
      </c>
      <c r="E99" s="144"/>
      <c r="F99" s="79"/>
      <c r="G99" s="145"/>
      <c r="H99" s="68"/>
      <c r="I99" s="129"/>
      <c r="J99" s="68"/>
      <c r="K99" s="129"/>
      <c r="L99" s="68"/>
      <c r="M99" s="80"/>
      <c r="N99" s="68"/>
      <c r="O99" s="68"/>
    </row>
    <row r="100" spans="1:15" s="81" customFormat="1" ht="114.75">
      <c r="A100" s="133" t="s">
        <v>203</v>
      </c>
      <c r="B100" s="125" t="s">
        <v>204</v>
      </c>
      <c r="C100" s="126" t="s">
        <v>270</v>
      </c>
      <c r="D100" s="134">
        <f>D98</f>
        <v>4857.7</v>
      </c>
      <c r="E100" s="144"/>
      <c r="F100" s="79"/>
      <c r="G100" s="145"/>
      <c r="H100" s="68"/>
      <c r="I100" s="129"/>
      <c r="J100" s="68"/>
      <c r="K100" s="129"/>
      <c r="L100" s="68"/>
      <c r="M100" s="80"/>
      <c r="N100" s="68"/>
      <c r="O100" s="68"/>
    </row>
    <row r="101" spans="1:15" s="81" customFormat="1" ht="38.25">
      <c r="A101" s="133" t="s">
        <v>205</v>
      </c>
      <c r="B101" s="125" t="s">
        <v>206</v>
      </c>
      <c r="C101" s="126" t="s">
        <v>270</v>
      </c>
      <c r="D101" s="134">
        <v>2940.2</v>
      </c>
      <c r="E101" s="144"/>
      <c r="F101" s="79"/>
      <c r="G101" s="145"/>
      <c r="H101" s="68"/>
      <c r="I101" s="129"/>
      <c r="J101" s="68"/>
      <c r="K101" s="129"/>
      <c r="L101" s="68"/>
      <c r="M101" s="80"/>
      <c r="N101" s="68"/>
      <c r="O101" s="68"/>
    </row>
    <row r="102" spans="1:15" s="81" customFormat="1" ht="25.5">
      <c r="A102" s="133" t="s">
        <v>207</v>
      </c>
      <c r="B102" s="125" t="s">
        <v>208</v>
      </c>
      <c r="C102" s="126" t="s">
        <v>271</v>
      </c>
      <c r="D102" s="134">
        <v>62</v>
      </c>
      <c r="E102" s="78"/>
      <c r="F102" s="79"/>
      <c r="G102" s="129"/>
      <c r="H102" s="79"/>
      <c r="I102" s="80"/>
      <c r="J102" s="68"/>
      <c r="K102" s="129"/>
      <c r="L102" s="68"/>
      <c r="M102" s="129"/>
      <c r="N102" s="68"/>
      <c r="O102" s="68"/>
    </row>
    <row r="103" spans="1:15" s="81" customFormat="1" ht="25.5">
      <c r="A103" s="133" t="s">
        <v>209</v>
      </c>
      <c r="B103" s="125" t="s">
        <v>283</v>
      </c>
      <c r="C103" s="126" t="s">
        <v>271</v>
      </c>
      <c r="D103" s="134">
        <f>D102</f>
        <v>62</v>
      </c>
      <c r="E103" s="78"/>
      <c r="F103" s="79"/>
      <c r="G103" s="80"/>
      <c r="H103" s="79"/>
      <c r="I103" s="80"/>
      <c r="J103" s="79"/>
      <c r="K103" s="80"/>
      <c r="L103" s="79"/>
      <c r="M103" s="80"/>
      <c r="N103" s="79"/>
      <c r="O103" s="79"/>
    </row>
    <row r="104" spans="1:15" s="81" customFormat="1" ht="38.25">
      <c r="A104" s="133" t="s">
        <v>210</v>
      </c>
      <c r="B104" s="125" t="s">
        <v>211</v>
      </c>
      <c r="C104" s="126" t="s">
        <v>271</v>
      </c>
      <c r="D104" s="134">
        <f t="shared" ref="D104:D105" si="0">D103</f>
        <v>62</v>
      </c>
      <c r="E104" s="127"/>
      <c r="F104" s="79"/>
      <c r="G104" s="129"/>
      <c r="H104" s="68"/>
      <c r="I104" s="129"/>
      <c r="J104" s="68"/>
      <c r="K104" s="129"/>
      <c r="L104" s="68"/>
      <c r="M104" s="129"/>
      <c r="N104" s="68"/>
      <c r="O104" s="68"/>
    </row>
    <row r="105" spans="1:15" s="81" customFormat="1" ht="38.25">
      <c r="A105" s="133" t="s">
        <v>212</v>
      </c>
      <c r="B105" s="125" t="s">
        <v>213</v>
      </c>
      <c r="C105" s="126" t="s">
        <v>271</v>
      </c>
      <c r="D105" s="134">
        <f t="shared" si="0"/>
        <v>62</v>
      </c>
      <c r="E105" s="127"/>
      <c r="F105" s="79"/>
      <c r="G105" s="129"/>
      <c r="H105" s="68"/>
      <c r="I105" s="129"/>
      <c r="J105" s="68"/>
      <c r="K105" s="129"/>
      <c r="L105" s="68"/>
      <c r="M105" s="129"/>
      <c r="N105" s="68"/>
      <c r="O105" s="68"/>
    </row>
    <row r="106" spans="1:15" s="81" customFormat="1" ht="38.25">
      <c r="A106" s="133" t="s">
        <v>214</v>
      </c>
      <c r="B106" s="125" t="s">
        <v>215</v>
      </c>
      <c r="C106" s="126" t="s">
        <v>272</v>
      </c>
      <c r="D106" s="134">
        <v>6.2</v>
      </c>
      <c r="E106" s="127"/>
      <c r="F106" s="79"/>
      <c r="G106" s="129"/>
      <c r="H106" s="68"/>
      <c r="I106" s="129"/>
      <c r="J106" s="68"/>
      <c r="K106" s="129"/>
      <c r="L106" s="68"/>
      <c r="M106" s="129"/>
      <c r="N106" s="68"/>
      <c r="O106" s="68"/>
    </row>
    <row r="107" spans="1:15" s="81" customFormat="1" ht="38.25">
      <c r="A107" s="133" t="s">
        <v>216</v>
      </c>
      <c r="B107" s="125" t="s">
        <v>217</v>
      </c>
      <c r="C107" s="126" t="s">
        <v>272</v>
      </c>
      <c r="D107" s="134">
        <v>9.3000000000000007</v>
      </c>
      <c r="E107" s="127"/>
      <c r="F107" s="79"/>
      <c r="G107" s="129"/>
      <c r="H107" s="68"/>
      <c r="I107" s="129"/>
      <c r="J107" s="68"/>
      <c r="K107" s="129"/>
      <c r="L107" s="68"/>
      <c r="M107" s="129"/>
      <c r="N107" s="68"/>
      <c r="O107" s="68"/>
    </row>
    <row r="108" spans="1:15" s="81" customFormat="1" ht="38.25">
      <c r="A108" s="133" t="s">
        <v>218</v>
      </c>
      <c r="B108" s="125" t="s">
        <v>219</v>
      </c>
      <c r="C108" s="126" t="s">
        <v>272</v>
      </c>
      <c r="D108" s="134">
        <v>31</v>
      </c>
      <c r="E108" s="144"/>
      <c r="F108" s="79"/>
      <c r="G108" s="145"/>
      <c r="H108" s="68"/>
      <c r="I108" s="129"/>
      <c r="J108" s="68"/>
      <c r="K108" s="129"/>
      <c r="L108" s="68"/>
      <c r="M108" s="80"/>
      <c r="N108" s="68"/>
      <c r="O108" s="68"/>
    </row>
    <row r="109" spans="1:15" s="81" customFormat="1" ht="14.25">
      <c r="A109" s="133" t="s">
        <v>220</v>
      </c>
      <c r="B109" s="125" t="s">
        <v>284</v>
      </c>
      <c r="C109" s="126" t="s">
        <v>273</v>
      </c>
      <c r="D109" s="134">
        <v>1253.3</v>
      </c>
      <c r="E109" s="78"/>
      <c r="F109" s="79"/>
      <c r="G109" s="80"/>
      <c r="H109" s="79"/>
      <c r="I109" s="80"/>
      <c r="J109" s="79"/>
      <c r="K109" s="80"/>
      <c r="L109" s="79"/>
      <c r="M109" s="80"/>
      <c r="N109" s="79"/>
      <c r="O109" s="79"/>
    </row>
    <row r="110" spans="1:15" s="81" customFormat="1" ht="38.25">
      <c r="A110" s="133" t="s">
        <v>221</v>
      </c>
      <c r="B110" s="125" t="s">
        <v>222</v>
      </c>
      <c r="C110" s="126" t="s">
        <v>270</v>
      </c>
      <c r="D110" s="134">
        <v>125.3</v>
      </c>
      <c r="E110" s="144"/>
      <c r="F110" s="128"/>
      <c r="G110" s="145"/>
      <c r="H110" s="68"/>
      <c r="I110" s="129"/>
      <c r="J110" s="68"/>
      <c r="K110" s="129"/>
      <c r="L110" s="68"/>
      <c r="M110" s="80"/>
      <c r="N110" s="68"/>
      <c r="O110" s="68"/>
    </row>
    <row r="111" spans="1:15" s="81" customFormat="1" ht="38.25">
      <c r="A111" s="133" t="s">
        <v>223</v>
      </c>
      <c r="B111" s="125" t="s">
        <v>224</v>
      </c>
      <c r="C111" s="126" t="s">
        <v>270</v>
      </c>
      <c r="D111" s="134">
        <v>188</v>
      </c>
      <c r="E111" s="144"/>
      <c r="F111" s="128"/>
      <c r="G111" s="145"/>
      <c r="H111" s="68"/>
      <c r="I111" s="129"/>
      <c r="J111" s="68"/>
      <c r="K111" s="129"/>
      <c r="L111" s="68"/>
      <c r="M111" s="80"/>
      <c r="N111" s="68"/>
      <c r="O111" s="68"/>
    </row>
    <row r="112" spans="1:15" s="81" customFormat="1" ht="38.25">
      <c r="A112" s="133" t="s">
        <v>225</v>
      </c>
      <c r="B112" s="125" t="s">
        <v>226</v>
      </c>
      <c r="C112" s="126" t="s">
        <v>270</v>
      </c>
      <c r="D112" s="134">
        <v>626.6</v>
      </c>
      <c r="E112" s="144"/>
      <c r="F112" s="128"/>
      <c r="G112" s="145"/>
      <c r="H112" s="68"/>
      <c r="I112" s="129"/>
      <c r="J112" s="68"/>
      <c r="K112" s="129"/>
      <c r="L112" s="68"/>
      <c r="M112" s="80"/>
      <c r="N112" s="68"/>
      <c r="O112" s="68"/>
    </row>
    <row r="113" spans="1:15" s="81" customFormat="1" ht="38.25">
      <c r="A113" s="133" t="s">
        <v>227</v>
      </c>
      <c r="B113" s="125" t="s">
        <v>228</v>
      </c>
      <c r="C113" s="126" t="s">
        <v>273</v>
      </c>
      <c r="D113" s="134">
        <v>1025.2</v>
      </c>
      <c r="E113" s="147"/>
      <c r="F113" s="128"/>
      <c r="G113" s="145"/>
      <c r="H113" s="148"/>
      <c r="I113" s="145"/>
      <c r="J113" s="128"/>
      <c r="K113" s="145"/>
      <c r="L113" s="128"/>
      <c r="M113" s="129"/>
      <c r="N113" s="128"/>
      <c r="O113" s="128"/>
    </row>
    <row r="114" spans="1:15" s="81" customFormat="1" ht="25.5">
      <c r="A114" s="133" t="s">
        <v>229</v>
      </c>
      <c r="B114" s="125" t="s">
        <v>230</v>
      </c>
      <c r="C114" s="126" t="s">
        <v>270</v>
      </c>
      <c r="D114" s="134">
        <v>102.5</v>
      </c>
      <c r="E114" s="78"/>
      <c r="F114" s="128"/>
      <c r="G114" s="80"/>
      <c r="H114" s="79"/>
      <c r="I114" s="80"/>
      <c r="J114" s="79"/>
      <c r="K114" s="80"/>
      <c r="L114" s="79"/>
      <c r="M114" s="80"/>
      <c r="N114" s="79"/>
      <c r="O114" s="79"/>
    </row>
    <row r="115" spans="1:15" s="81" customFormat="1">
      <c r="A115" s="133" t="s">
        <v>231</v>
      </c>
      <c r="B115" s="125" t="s">
        <v>232</v>
      </c>
      <c r="C115" s="126" t="s">
        <v>64</v>
      </c>
      <c r="D115" s="134">
        <v>5</v>
      </c>
      <c r="E115" s="149"/>
      <c r="F115" s="128"/>
      <c r="G115" s="150"/>
      <c r="H115" s="79"/>
      <c r="I115" s="80"/>
      <c r="J115" s="79"/>
      <c r="K115" s="80"/>
      <c r="L115" s="79"/>
      <c r="M115" s="80"/>
      <c r="N115" s="79"/>
      <c r="O115" s="79"/>
    </row>
    <row r="116" spans="1:15" s="81" customFormat="1" ht="25.5">
      <c r="A116" s="133" t="s">
        <v>233</v>
      </c>
      <c r="B116" s="125" t="s">
        <v>285</v>
      </c>
      <c r="C116" s="126" t="s">
        <v>26</v>
      </c>
      <c r="D116" s="136">
        <v>1</v>
      </c>
      <c r="E116" s="78"/>
      <c r="F116" s="128"/>
      <c r="G116" s="80"/>
      <c r="H116" s="79"/>
      <c r="I116" s="80"/>
      <c r="J116" s="79"/>
      <c r="K116" s="80"/>
      <c r="L116" s="79"/>
      <c r="M116" s="80"/>
      <c r="N116" s="79"/>
      <c r="O116" s="79"/>
    </row>
    <row r="117" spans="1:15" s="81" customFormat="1">
      <c r="A117" s="133" t="s">
        <v>234</v>
      </c>
      <c r="B117" s="137" t="s">
        <v>235</v>
      </c>
      <c r="C117" s="126" t="s">
        <v>64</v>
      </c>
      <c r="D117" s="134">
        <f>D10+D11+D12+D13+D14+D16+D17+D18+D19</f>
        <v>1691.6000000000004</v>
      </c>
      <c r="E117" s="144"/>
      <c r="F117" s="128"/>
      <c r="G117" s="145"/>
      <c r="H117" s="79"/>
      <c r="I117" s="129"/>
      <c r="J117" s="68"/>
      <c r="K117" s="129"/>
      <c r="L117" s="68"/>
      <c r="M117" s="80"/>
      <c r="N117" s="68"/>
      <c r="O117" s="68"/>
    </row>
    <row r="118" spans="1:15" s="81" customFormat="1" ht="25.5">
      <c r="A118" s="133" t="s">
        <v>236</v>
      </c>
      <c r="B118" s="137" t="s">
        <v>237</v>
      </c>
      <c r="C118" s="126" t="s">
        <v>64</v>
      </c>
      <c r="D118" s="134">
        <f>D117</f>
        <v>1691.6000000000004</v>
      </c>
      <c r="E118" s="144"/>
      <c r="F118" s="128"/>
      <c r="G118" s="145"/>
      <c r="H118" s="79"/>
      <c r="I118" s="129"/>
      <c r="J118" s="68"/>
      <c r="K118" s="129"/>
      <c r="L118" s="68"/>
      <c r="M118" s="80"/>
      <c r="N118" s="68"/>
      <c r="O118" s="68"/>
    </row>
    <row r="119" spans="1:15">
      <c r="A119" s="67"/>
      <c r="B119" s="24"/>
      <c r="C119" s="19"/>
      <c r="D119" s="84"/>
      <c r="E119" s="27"/>
      <c r="F119" s="33"/>
      <c r="G119" s="35"/>
      <c r="H119" s="85"/>
      <c r="I119" s="86"/>
      <c r="J119" s="87"/>
      <c r="K119" s="35"/>
      <c r="L119" s="37"/>
      <c r="M119" s="35"/>
      <c r="N119" s="37"/>
      <c r="O119" s="68"/>
    </row>
    <row r="120" spans="1:15" s="43" customFormat="1">
      <c r="A120" s="44"/>
      <c r="B120" s="25" t="s">
        <v>0</v>
      </c>
      <c r="C120" s="45"/>
      <c r="D120" s="44"/>
      <c r="E120" s="46"/>
      <c r="F120" s="47"/>
      <c r="G120" s="49"/>
      <c r="H120" s="48"/>
      <c r="I120" s="49"/>
      <c r="J120" s="48"/>
      <c r="K120" s="49"/>
      <c r="L120" s="48"/>
      <c r="M120" s="49"/>
      <c r="N120" s="48"/>
      <c r="O120" s="69"/>
    </row>
    <row r="121" spans="1:15">
      <c r="J121" s="15" t="s">
        <v>637</v>
      </c>
      <c r="K121" s="14"/>
      <c r="L121" s="14"/>
      <c r="M121" s="14"/>
      <c r="N121" s="14"/>
      <c r="O121" s="50"/>
    </row>
    <row r="122" spans="1:15">
      <c r="J122" s="15" t="s">
        <v>19</v>
      </c>
      <c r="K122" s="51"/>
      <c r="L122" s="51"/>
      <c r="M122" s="51"/>
      <c r="N122" s="51"/>
      <c r="O122" s="52"/>
    </row>
    <row r="123" spans="1:15">
      <c r="A123" s="203" t="s">
        <v>638</v>
      </c>
      <c r="G123" s="6"/>
      <c r="H123" s="6"/>
      <c r="I123" s="6"/>
      <c r="J123" s="6"/>
      <c r="K123" s="6"/>
      <c r="L123" s="6"/>
      <c r="M123" s="6"/>
      <c r="N123" s="6"/>
    </row>
    <row r="124" spans="1:15">
      <c r="A124" s="203" t="s">
        <v>639</v>
      </c>
      <c r="G124" s="6"/>
      <c r="H124" s="6"/>
      <c r="I124" s="6"/>
      <c r="J124" s="6"/>
      <c r="K124" s="6"/>
      <c r="L124" s="6"/>
      <c r="M124" s="6"/>
      <c r="N124" s="6"/>
    </row>
    <row r="125" spans="1:15">
      <c r="A125" s="203" t="s">
        <v>640</v>
      </c>
      <c r="G125" s="6"/>
      <c r="H125" s="6"/>
      <c r="I125" s="6"/>
      <c r="J125" s="6"/>
      <c r="K125" s="6"/>
      <c r="L125" s="6"/>
      <c r="M125" s="6"/>
      <c r="N125" s="6"/>
    </row>
    <row r="126" spans="1:15">
      <c r="A126" s="204" t="s">
        <v>641</v>
      </c>
      <c r="E126" s="54"/>
      <c r="G126" s="6"/>
      <c r="H126" s="6"/>
      <c r="I126" s="6"/>
      <c r="J126" s="6"/>
      <c r="K126" s="6"/>
      <c r="L126" s="6"/>
      <c r="M126" s="6"/>
      <c r="N126" s="6"/>
    </row>
    <row r="127" spans="1:15">
      <c r="A127" s="205" t="s">
        <v>642</v>
      </c>
      <c r="G127" s="6"/>
      <c r="H127" s="6"/>
      <c r="I127" s="6"/>
      <c r="J127" s="6"/>
      <c r="K127" s="6"/>
      <c r="L127" s="6"/>
      <c r="M127" s="6"/>
      <c r="N127" s="6"/>
    </row>
    <row r="128" spans="1:15">
      <c r="A128" s="205" t="s">
        <v>643</v>
      </c>
      <c r="G128" s="6"/>
      <c r="H128" s="6"/>
      <c r="I128" s="6"/>
      <c r="J128" s="6"/>
      <c r="K128" s="6"/>
      <c r="L128" s="6"/>
      <c r="M128" s="6"/>
      <c r="N128" s="6"/>
    </row>
    <row r="129" spans="1:1">
      <c r="A129" s="54" t="s">
        <v>644</v>
      </c>
    </row>
  </sheetData>
  <mergeCells count="6">
    <mergeCell ref="K7:O7"/>
    <mergeCell ref="A7:A8"/>
    <mergeCell ref="B7:B8"/>
    <mergeCell ref="C7:C8"/>
    <mergeCell ref="D7:D8"/>
    <mergeCell ref="E7:J7"/>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1-2
&amp;"Arial,Bold"&amp;UŪDENSAPGĀDE Ū1.</oddHeader>
    <oddFooter>&amp;C&amp;8&amp;P&amp;R&amp;8&amp;D</oddFooter>
  </headerFooter>
  <drawing r:id="rId2"/>
</worksheet>
</file>

<file path=xl/worksheets/sheet5.xml><?xml version="1.0" encoding="utf-8"?>
<worksheet xmlns="http://schemas.openxmlformats.org/spreadsheetml/2006/main" xmlns:r="http://schemas.openxmlformats.org/officeDocument/2006/relationships">
  <dimension ref="A1:R105"/>
  <sheetViews>
    <sheetView topLeftCell="A87" workbookViewId="0">
      <selection activeCell="Q108" sqref="P108:Q108"/>
    </sheetView>
  </sheetViews>
  <sheetFormatPr defaultRowHeight="12.75"/>
  <cols>
    <col min="1" max="1" width="5.7109375" style="3" customWidth="1"/>
    <col min="2" max="2" width="34.5703125" style="1" customWidth="1"/>
    <col min="3" max="3" width="4.7109375" style="2" customWidth="1"/>
    <col min="4" max="4" width="7.7109375" style="3" customWidth="1"/>
    <col min="5" max="5" width="6.28515625" style="3" customWidth="1"/>
    <col min="6" max="6" width="5" style="4" customWidth="1"/>
    <col min="7" max="7" width="8.5703125" style="5" customWidth="1"/>
    <col min="8" max="8" width="7.85546875" style="5" customWidth="1"/>
    <col min="9" max="9" width="8" style="5" customWidth="1"/>
    <col min="10" max="10" width="9.28515625" style="5" customWidth="1"/>
    <col min="11" max="14" width="8.42578125" style="5" customWidth="1"/>
    <col min="15" max="15" width="9.42578125" style="6" customWidth="1"/>
    <col min="16" max="16384" width="9.140625" style="6"/>
  </cols>
  <sheetData>
    <row r="1" spans="1:16" ht="14.25">
      <c r="A1" s="56" t="s">
        <v>1</v>
      </c>
      <c r="B1" s="57"/>
      <c r="C1" s="82" t="s">
        <v>46</v>
      </c>
      <c r="D1" s="58"/>
      <c r="E1" s="58"/>
      <c r="F1" s="59"/>
      <c r="G1" s="60"/>
      <c r="H1" s="60"/>
      <c r="I1" s="60"/>
      <c r="J1" s="60"/>
      <c r="K1" s="60"/>
      <c r="L1" s="60"/>
      <c r="M1" s="60"/>
      <c r="N1" s="60"/>
      <c r="O1" s="61"/>
    </row>
    <row r="2" spans="1:16" ht="15">
      <c r="A2" s="56" t="s">
        <v>2</v>
      </c>
      <c r="B2" s="57"/>
      <c r="C2" s="62" t="s">
        <v>47</v>
      </c>
      <c r="D2" s="58"/>
      <c r="E2" s="58"/>
      <c r="F2" s="59"/>
      <c r="G2" s="60"/>
      <c r="H2" s="60"/>
      <c r="I2" s="60"/>
      <c r="J2" s="60"/>
      <c r="K2" s="60"/>
      <c r="L2" s="60"/>
      <c r="M2" s="60"/>
      <c r="N2" s="60"/>
      <c r="O2" s="61"/>
    </row>
    <row r="3" spans="1:16" ht="15">
      <c r="A3" s="56" t="s">
        <v>3</v>
      </c>
      <c r="B3" s="57"/>
      <c r="C3" s="62" t="s">
        <v>45</v>
      </c>
      <c r="D3" s="58"/>
      <c r="E3" s="58"/>
      <c r="F3" s="59"/>
      <c r="G3" s="60"/>
      <c r="H3" s="60"/>
      <c r="I3" s="60"/>
      <c r="J3" s="60"/>
      <c r="K3" s="60"/>
      <c r="L3" s="60"/>
      <c r="M3" s="60"/>
      <c r="N3" s="60"/>
      <c r="O3" s="61"/>
    </row>
    <row r="4" spans="1:16" ht="14.25">
      <c r="A4" s="56" t="s">
        <v>4</v>
      </c>
      <c r="B4" s="57"/>
      <c r="C4" s="63"/>
      <c r="D4" s="58"/>
      <c r="E4" s="58"/>
      <c r="F4" s="59"/>
      <c r="G4" s="60"/>
      <c r="H4" s="60"/>
      <c r="I4" s="60"/>
      <c r="J4" s="60"/>
      <c r="K4" s="60"/>
      <c r="L4" s="60"/>
      <c r="M4" s="60"/>
      <c r="N4" s="60"/>
      <c r="O4" s="61"/>
    </row>
    <row r="5" spans="1:16" ht="14.25">
      <c r="A5" s="56" t="s">
        <v>636</v>
      </c>
      <c r="B5" s="57"/>
      <c r="C5" s="64"/>
      <c r="D5" s="58"/>
      <c r="E5" s="58"/>
      <c r="F5" s="59"/>
      <c r="G5" s="60"/>
      <c r="H5" s="60"/>
      <c r="I5" s="60"/>
      <c r="J5" s="60"/>
      <c r="K5" s="60"/>
      <c r="L5" s="60"/>
      <c r="M5" s="60"/>
      <c r="N5" s="65" t="s">
        <v>38</v>
      </c>
      <c r="O5" s="66"/>
    </row>
    <row r="6" spans="1:16" ht="14.25">
      <c r="A6" s="56" t="s">
        <v>633</v>
      </c>
      <c r="B6" s="57"/>
      <c r="C6" s="64"/>
      <c r="D6" s="58"/>
      <c r="E6" s="58"/>
      <c r="F6" s="59"/>
      <c r="G6" s="60"/>
      <c r="H6" s="60"/>
      <c r="I6" s="60"/>
      <c r="J6" s="60"/>
      <c r="K6" s="60"/>
      <c r="L6" s="60"/>
      <c r="M6" s="60"/>
      <c r="N6" s="60"/>
      <c r="O6" s="61"/>
    </row>
    <row r="7" spans="1:16" ht="14.25">
      <c r="A7" s="207" t="s">
        <v>5</v>
      </c>
      <c r="B7" s="222" t="s">
        <v>6</v>
      </c>
      <c r="C7" s="220" t="s">
        <v>7</v>
      </c>
      <c r="D7" s="207" t="s">
        <v>8</v>
      </c>
      <c r="E7" s="217" t="s">
        <v>9</v>
      </c>
      <c r="F7" s="217"/>
      <c r="G7" s="217"/>
      <c r="H7" s="217"/>
      <c r="I7" s="217"/>
      <c r="J7" s="219"/>
      <c r="K7" s="218" t="s">
        <v>12</v>
      </c>
      <c r="L7" s="217"/>
      <c r="M7" s="217"/>
      <c r="N7" s="217"/>
      <c r="O7" s="219"/>
      <c r="P7" s="9"/>
    </row>
    <row r="8" spans="1:16" ht="144">
      <c r="A8" s="208"/>
      <c r="B8" s="223"/>
      <c r="C8" s="221"/>
      <c r="D8" s="208"/>
      <c r="E8" s="7" t="s">
        <v>10</v>
      </c>
      <c r="F8" s="7" t="s">
        <v>39</v>
      </c>
      <c r="G8" s="8" t="s">
        <v>40</v>
      </c>
      <c r="H8" s="8" t="s">
        <v>41</v>
      </c>
      <c r="I8" s="8" t="s">
        <v>42</v>
      </c>
      <c r="J8" s="8" t="s">
        <v>43</v>
      </c>
      <c r="K8" s="8" t="s">
        <v>11</v>
      </c>
      <c r="L8" s="8" t="s">
        <v>40</v>
      </c>
      <c r="M8" s="8" t="s">
        <v>41</v>
      </c>
      <c r="N8" s="8" t="s">
        <v>42</v>
      </c>
      <c r="O8" s="8" t="s">
        <v>44</v>
      </c>
    </row>
    <row r="9" spans="1:16">
      <c r="A9" s="131"/>
      <c r="B9" s="132"/>
      <c r="C9" s="77"/>
      <c r="D9" s="11"/>
      <c r="E9" s="40"/>
      <c r="F9" s="32"/>
      <c r="G9" s="41"/>
      <c r="H9" s="36"/>
      <c r="I9" s="41"/>
      <c r="J9" s="36"/>
      <c r="K9" s="41"/>
      <c r="L9" s="36"/>
      <c r="M9" s="41"/>
      <c r="N9" s="36"/>
      <c r="O9" s="42"/>
    </row>
    <row r="10" spans="1:16" s="81" customFormat="1" ht="51">
      <c r="A10" s="133" t="s">
        <v>62</v>
      </c>
      <c r="B10" s="125" t="s">
        <v>286</v>
      </c>
      <c r="C10" s="126" t="s">
        <v>64</v>
      </c>
      <c r="D10" s="134">
        <v>3</v>
      </c>
      <c r="E10" s="142"/>
      <c r="F10" s="79"/>
      <c r="G10" s="128"/>
      <c r="H10" s="143"/>
      <c r="I10" s="128"/>
      <c r="J10" s="128"/>
      <c r="K10" s="128"/>
      <c r="L10" s="128"/>
      <c r="M10" s="128"/>
      <c r="N10" s="128"/>
      <c r="O10" s="68"/>
    </row>
    <row r="11" spans="1:16" s="81" customFormat="1" ht="51">
      <c r="A11" s="133" t="s">
        <v>65</v>
      </c>
      <c r="B11" s="125" t="s">
        <v>287</v>
      </c>
      <c r="C11" s="126" t="s">
        <v>64</v>
      </c>
      <c r="D11" s="134">
        <v>23.5</v>
      </c>
      <c r="E11" s="142"/>
      <c r="F11" s="79"/>
      <c r="G11" s="128"/>
      <c r="H11" s="143"/>
      <c r="I11" s="128"/>
      <c r="J11" s="128"/>
      <c r="K11" s="128"/>
      <c r="L11" s="128"/>
      <c r="M11" s="128"/>
      <c r="N11" s="128"/>
      <c r="O11" s="68"/>
    </row>
    <row r="12" spans="1:16" s="81" customFormat="1" ht="51">
      <c r="A12" s="133" t="s">
        <v>67</v>
      </c>
      <c r="B12" s="125" t="s">
        <v>334</v>
      </c>
      <c r="C12" s="126" t="s">
        <v>64</v>
      </c>
      <c r="D12" s="134">
        <v>327.39999999999998</v>
      </c>
      <c r="E12" s="142"/>
      <c r="F12" s="79"/>
      <c r="G12" s="128"/>
      <c r="H12" s="143"/>
      <c r="I12" s="128"/>
      <c r="J12" s="128"/>
      <c r="K12" s="128"/>
      <c r="L12" s="128"/>
      <c r="M12" s="128"/>
      <c r="N12" s="128"/>
      <c r="O12" s="68"/>
    </row>
    <row r="13" spans="1:16" s="81" customFormat="1" ht="51">
      <c r="A13" s="133" t="s">
        <v>69</v>
      </c>
      <c r="B13" s="125" t="s">
        <v>335</v>
      </c>
      <c r="C13" s="126" t="s">
        <v>64</v>
      </c>
      <c r="D13" s="134">
        <v>212.2</v>
      </c>
      <c r="E13" s="142"/>
      <c r="F13" s="79"/>
      <c r="G13" s="128"/>
      <c r="H13" s="143"/>
      <c r="I13" s="128"/>
      <c r="J13" s="128"/>
      <c r="K13" s="128"/>
      <c r="L13" s="128"/>
      <c r="M13" s="128"/>
      <c r="N13" s="128"/>
      <c r="O13" s="68"/>
    </row>
    <row r="14" spans="1:16" s="81" customFormat="1" ht="51">
      <c r="A14" s="133" t="s">
        <v>71</v>
      </c>
      <c r="B14" s="125" t="s">
        <v>336</v>
      </c>
      <c r="C14" s="126" t="s">
        <v>64</v>
      </c>
      <c r="D14" s="134">
        <v>308.3</v>
      </c>
      <c r="E14" s="142"/>
      <c r="F14" s="79"/>
      <c r="G14" s="128"/>
      <c r="H14" s="143"/>
      <c r="I14" s="128"/>
      <c r="J14" s="128"/>
      <c r="K14" s="128"/>
      <c r="L14" s="128"/>
      <c r="M14" s="128"/>
      <c r="N14" s="128"/>
      <c r="O14" s="68"/>
    </row>
    <row r="15" spans="1:16" s="81" customFormat="1" ht="51">
      <c r="A15" s="133" t="s">
        <v>73</v>
      </c>
      <c r="B15" s="125" t="s">
        <v>337</v>
      </c>
      <c r="C15" s="126" t="s">
        <v>64</v>
      </c>
      <c r="D15" s="134">
        <v>150</v>
      </c>
      <c r="E15" s="142"/>
      <c r="F15" s="79"/>
      <c r="G15" s="128"/>
      <c r="H15" s="143"/>
      <c r="I15" s="128"/>
      <c r="J15" s="128"/>
      <c r="K15" s="128"/>
      <c r="L15" s="128"/>
      <c r="M15" s="128"/>
      <c r="N15" s="128"/>
      <c r="O15" s="68"/>
    </row>
    <row r="16" spans="1:16" s="81" customFormat="1" ht="51">
      <c r="A16" s="133" t="s">
        <v>75</v>
      </c>
      <c r="B16" s="125" t="s">
        <v>338</v>
      </c>
      <c r="C16" s="126" t="s">
        <v>64</v>
      </c>
      <c r="D16" s="134">
        <v>76</v>
      </c>
      <c r="E16" s="142"/>
      <c r="F16" s="79"/>
      <c r="G16" s="128"/>
      <c r="H16" s="143"/>
      <c r="I16" s="128"/>
      <c r="J16" s="128"/>
      <c r="K16" s="128"/>
      <c r="L16" s="128"/>
      <c r="M16" s="128"/>
      <c r="N16" s="128"/>
      <c r="O16" s="68"/>
    </row>
    <row r="17" spans="1:18" s="81" customFormat="1" ht="38.25">
      <c r="A17" s="133" t="s">
        <v>77</v>
      </c>
      <c r="B17" s="125" t="s">
        <v>339</v>
      </c>
      <c r="C17" s="126" t="s">
        <v>64</v>
      </c>
      <c r="D17" s="134">
        <v>4.8</v>
      </c>
      <c r="E17" s="142"/>
      <c r="F17" s="128"/>
      <c r="G17" s="128"/>
      <c r="H17" s="143"/>
      <c r="I17" s="128"/>
      <c r="J17" s="128"/>
      <c r="K17" s="128"/>
      <c r="L17" s="128"/>
      <c r="M17" s="128"/>
      <c r="N17" s="128"/>
      <c r="O17" s="68"/>
    </row>
    <row r="18" spans="1:18" s="81" customFormat="1" ht="102">
      <c r="A18" s="133" t="s">
        <v>79</v>
      </c>
      <c r="B18" s="125" t="s">
        <v>340</v>
      </c>
      <c r="C18" s="126" t="s">
        <v>26</v>
      </c>
      <c r="D18" s="136">
        <v>3</v>
      </c>
      <c r="E18" s="127"/>
      <c r="F18" s="128"/>
      <c r="G18" s="129"/>
      <c r="H18" s="79"/>
      <c r="I18" s="129"/>
      <c r="J18" s="68"/>
      <c r="K18" s="129"/>
      <c r="L18" s="68"/>
      <c r="M18" s="129"/>
      <c r="N18" s="68"/>
      <c r="O18" s="68"/>
      <c r="Q18" s="158"/>
      <c r="R18" s="158"/>
    </row>
    <row r="19" spans="1:18" s="81" customFormat="1" ht="102">
      <c r="A19" s="133" t="s">
        <v>81</v>
      </c>
      <c r="B19" s="125" t="s">
        <v>340</v>
      </c>
      <c r="C19" s="126" t="s">
        <v>26</v>
      </c>
      <c r="D19" s="136">
        <v>1</v>
      </c>
      <c r="E19" s="127"/>
      <c r="F19" s="128"/>
      <c r="G19" s="129"/>
      <c r="H19" s="79"/>
      <c r="I19" s="129"/>
      <c r="J19" s="68"/>
      <c r="K19" s="129"/>
      <c r="L19" s="68"/>
      <c r="M19" s="129"/>
      <c r="N19" s="68"/>
      <c r="O19" s="68"/>
      <c r="Q19" s="158"/>
      <c r="R19" s="158"/>
    </row>
    <row r="20" spans="1:18" s="81" customFormat="1" ht="102">
      <c r="A20" s="133" t="s">
        <v>83</v>
      </c>
      <c r="B20" s="125" t="s">
        <v>341</v>
      </c>
      <c r="C20" s="126" t="s">
        <v>26</v>
      </c>
      <c r="D20" s="136">
        <v>1</v>
      </c>
      <c r="E20" s="127"/>
      <c r="F20" s="128"/>
      <c r="G20" s="129"/>
      <c r="H20" s="79"/>
      <c r="I20" s="129"/>
      <c r="J20" s="68"/>
      <c r="K20" s="129"/>
      <c r="L20" s="68"/>
      <c r="M20" s="129"/>
      <c r="N20" s="68"/>
      <c r="O20" s="68"/>
      <c r="Q20" s="158"/>
      <c r="R20" s="158"/>
    </row>
    <row r="21" spans="1:18" s="81" customFormat="1" ht="89.25">
      <c r="A21" s="133" t="s">
        <v>84</v>
      </c>
      <c r="B21" s="125" t="s">
        <v>288</v>
      </c>
      <c r="C21" s="126" t="s">
        <v>26</v>
      </c>
      <c r="D21" s="136">
        <v>1</v>
      </c>
      <c r="E21" s="159"/>
      <c r="F21" s="128"/>
      <c r="G21" s="129"/>
      <c r="H21" s="68"/>
      <c r="I21" s="129"/>
      <c r="J21" s="68"/>
      <c r="K21" s="129"/>
      <c r="L21" s="68"/>
      <c r="M21" s="80"/>
      <c r="N21" s="68"/>
      <c r="O21" s="68"/>
    </row>
    <row r="22" spans="1:18" s="81" customFormat="1" ht="89.25">
      <c r="A22" s="133" t="s">
        <v>86</v>
      </c>
      <c r="B22" s="125" t="s">
        <v>289</v>
      </c>
      <c r="C22" s="126" t="s">
        <v>26</v>
      </c>
      <c r="D22" s="136">
        <v>2</v>
      </c>
      <c r="E22" s="159"/>
      <c r="F22" s="128"/>
      <c r="G22" s="129"/>
      <c r="H22" s="68"/>
      <c r="I22" s="129"/>
      <c r="J22" s="68"/>
      <c r="K22" s="129"/>
      <c r="L22" s="68"/>
      <c r="M22" s="80"/>
      <c r="N22" s="68"/>
      <c r="O22" s="68"/>
    </row>
    <row r="23" spans="1:18" s="81" customFormat="1" ht="89.25">
      <c r="A23" s="133" t="s">
        <v>88</v>
      </c>
      <c r="B23" s="125" t="s">
        <v>290</v>
      </c>
      <c r="C23" s="126" t="s">
        <v>26</v>
      </c>
      <c r="D23" s="136">
        <v>6</v>
      </c>
      <c r="E23" s="159"/>
      <c r="F23" s="128"/>
      <c r="G23" s="129"/>
      <c r="H23" s="68"/>
      <c r="I23" s="129"/>
      <c r="J23" s="68"/>
      <c r="K23" s="129"/>
      <c r="L23" s="68"/>
      <c r="M23" s="80"/>
      <c r="N23" s="68"/>
      <c r="O23" s="68"/>
    </row>
    <row r="24" spans="1:18" s="81" customFormat="1" ht="89.25">
      <c r="A24" s="133" t="s">
        <v>90</v>
      </c>
      <c r="B24" s="125" t="s">
        <v>291</v>
      </c>
      <c r="C24" s="126" t="s">
        <v>26</v>
      </c>
      <c r="D24" s="136">
        <v>7</v>
      </c>
      <c r="E24" s="159"/>
      <c r="F24" s="128"/>
      <c r="G24" s="129"/>
      <c r="H24" s="68"/>
      <c r="I24" s="129"/>
      <c r="J24" s="68"/>
      <c r="K24" s="129"/>
      <c r="L24" s="68"/>
      <c r="M24" s="80"/>
      <c r="N24" s="68"/>
      <c r="O24" s="68"/>
    </row>
    <row r="25" spans="1:18" s="81" customFormat="1" ht="89.25">
      <c r="A25" s="133" t="s">
        <v>92</v>
      </c>
      <c r="B25" s="125" t="s">
        <v>292</v>
      </c>
      <c r="C25" s="126" t="s">
        <v>26</v>
      </c>
      <c r="D25" s="136">
        <v>2</v>
      </c>
      <c r="E25" s="127"/>
      <c r="F25" s="128"/>
      <c r="G25" s="129"/>
      <c r="H25" s="68"/>
      <c r="I25" s="129"/>
      <c r="J25" s="68"/>
      <c r="K25" s="129"/>
      <c r="L25" s="68"/>
      <c r="M25" s="129"/>
      <c r="N25" s="68"/>
      <c r="O25" s="68"/>
    </row>
    <row r="26" spans="1:18" s="81" customFormat="1" ht="89.25">
      <c r="A26" s="133" t="s">
        <v>93</v>
      </c>
      <c r="B26" s="125" t="s">
        <v>293</v>
      </c>
      <c r="C26" s="126" t="s">
        <v>26</v>
      </c>
      <c r="D26" s="136">
        <v>3</v>
      </c>
      <c r="E26" s="127"/>
      <c r="F26" s="128"/>
      <c r="G26" s="129"/>
      <c r="H26" s="68"/>
      <c r="I26" s="129"/>
      <c r="J26" s="68"/>
      <c r="K26" s="129"/>
      <c r="L26" s="68"/>
      <c r="M26" s="129"/>
      <c r="N26" s="68"/>
      <c r="O26" s="68"/>
    </row>
    <row r="27" spans="1:18" s="81" customFormat="1" ht="89.25">
      <c r="A27" s="133" t="s">
        <v>94</v>
      </c>
      <c r="B27" s="125" t="s">
        <v>294</v>
      </c>
      <c r="C27" s="126" t="s">
        <v>26</v>
      </c>
      <c r="D27" s="136">
        <v>5</v>
      </c>
      <c r="E27" s="127"/>
      <c r="F27" s="128"/>
      <c r="G27" s="129"/>
      <c r="H27" s="68"/>
      <c r="I27" s="129"/>
      <c r="J27" s="68"/>
      <c r="K27" s="129"/>
      <c r="L27" s="68"/>
      <c r="M27" s="129"/>
      <c r="N27" s="68"/>
      <c r="O27" s="68"/>
    </row>
    <row r="28" spans="1:18" s="81" customFormat="1" ht="89.25">
      <c r="A28" s="133" t="s">
        <v>95</v>
      </c>
      <c r="B28" s="125" t="s">
        <v>295</v>
      </c>
      <c r="C28" s="126" t="s">
        <v>26</v>
      </c>
      <c r="D28" s="136">
        <v>2</v>
      </c>
      <c r="E28" s="127"/>
      <c r="F28" s="128"/>
      <c r="G28" s="129"/>
      <c r="H28" s="68"/>
      <c r="I28" s="129"/>
      <c r="J28" s="68"/>
      <c r="K28" s="129"/>
      <c r="L28" s="68"/>
      <c r="M28" s="129"/>
      <c r="N28" s="68"/>
      <c r="O28" s="68"/>
    </row>
    <row r="29" spans="1:18" s="81" customFormat="1" ht="89.25">
      <c r="A29" s="133" t="s">
        <v>97</v>
      </c>
      <c r="B29" s="125" t="s">
        <v>296</v>
      </c>
      <c r="C29" s="126" t="s">
        <v>26</v>
      </c>
      <c r="D29" s="136">
        <v>1</v>
      </c>
      <c r="E29" s="127"/>
      <c r="F29" s="128"/>
      <c r="G29" s="129"/>
      <c r="H29" s="68"/>
      <c r="I29" s="129"/>
      <c r="J29" s="68"/>
      <c r="K29" s="129"/>
      <c r="L29" s="68"/>
      <c r="M29" s="129"/>
      <c r="N29" s="68"/>
      <c r="O29" s="68"/>
    </row>
    <row r="30" spans="1:18" s="81" customFormat="1" ht="89.25">
      <c r="A30" s="133" t="s">
        <v>99</v>
      </c>
      <c r="B30" s="125" t="s">
        <v>297</v>
      </c>
      <c r="C30" s="126" t="s">
        <v>26</v>
      </c>
      <c r="D30" s="136">
        <v>5</v>
      </c>
      <c r="E30" s="127"/>
      <c r="F30" s="128"/>
      <c r="G30" s="129"/>
      <c r="H30" s="68"/>
      <c r="I30" s="129"/>
      <c r="J30" s="68"/>
      <c r="K30" s="129"/>
      <c r="L30" s="68"/>
      <c r="M30" s="129"/>
      <c r="N30" s="68"/>
      <c r="O30" s="68"/>
    </row>
    <row r="31" spans="1:18" s="81" customFormat="1" ht="89.25">
      <c r="A31" s="133" t="s">
        <v>101</v>
      </c>
      <c r="B31" s="125" t="s">
        <v>298</v>
      </c>
      <c r="C31" s="126" t="s">
        <v>26</v>
      </c>
      <c r="D31" s="136">
        <v>4</v>
      </c>
      <c r="E31" s="127"/>
      <c r="F31" s="128"/>
      <c r="G31" s="129"/>
      <c r="H31" s="68"/>
      <c r="I31" s="129"/>
      <c r="J31" s="68"/>
      <c r="K31" s="129"/>
      <c r="L31" s="68"/>
      <c r="M31" s="129"/>
      <c r="N31" s="68"/>
      <c r="O31" s="68"/>
    </row>
    <row r="32" spans="1:18" s="81" customFormat="1" ht="89.25">
      <c r="A32" s="133" t="s">
        <v>102</v>
      </c>
      <c r="B32" s="125" t="s">
        <v>299</v>
      </c>
      <c r="C32" s="126" t="s">
        <v>26</v>
      </c>
      <c r="D32" s="136">
        <v>1</v>
      </c>
      <c r="E32" s="127"/>
      <c r="F32" s="128"/>
      <c r="G32" s="129"/>
      <c r="H32" s="68"/>
      <c r="I32" s="129"/>
      <c r="J32" s="68"/>
      <c r="K32" s="129"/>
      <c r="L32" s="68"/>
      <c r="M32" s="129"/>
      <c r="N32" s="68"/>
      <c r="O32" s="68"/>
    </row>
    <row r="33" spans="1:15" s="81" customFormat="1" ht="89.25">
      <c r="A33" s="133" t="s">
        <v>103</v>
      </c>
      <c r="B33" s="125" t="s">
        <v>300</v>
      </c>
      <c r="C33" s="126" t="s">
        <v>26</v>
      </c>
      <c r="D33" s="136">
        <v>1</v>
      </c>
      <c r="E33" s="127"/>
      <c r="F33" s="128"/>
      <c r="G33" s="129"/>
      <c r="H33" s="68"/>
      <c r="I33" s="129"/>
      <c r="J33" s="87"/>
      <c r="K33" s="129"/>
      <c r="L33" s="68"/>
      <c r="M33" s="129"/>
      <c r="N33" s="68"/>
      <c r="O33" s="68"/>
    </row>
    <row r="34" spans="1:15" s="81" customFormat="1" ht="89.25">
      <c r="A34" s="133" t="s">
        <v>105</v>
      </c>
      <c r="B34" s="125" t="s">
        <v>301</v>
      </c>
      <c r="C34" s="126" t="s">
        <v>26</v>
      </c>
      <c r="D34" s="136">
        <v>1</v>
      </c>
      <c r="E34" s="127"/>
      <c r="F34" s="128"/>
      <c r="G34" s="129"/>
      <c r="H34" s="68"/>
      <c r="I34" s="129"/>
      <c r="J34" s="87"/>
      <c r="K34" s="129"/>
      <c r="L34" s="68"/>
      <c r="M34" s="129"/>
      <c r="N34" s="68"/>
      <c r="O34" s="68"/>
    </row>
    <row r="35" spans="1:15" s="81" customFormat="1" ht="89.25">
      <c r="A35" s="133" t="s">
        <v>107</v>
      </c>
      <c r="B35" s="125" t="s">
        <v>302</v>
      </c>
      <c r="C35" s="126" t="s">
        <v>26</v>
      </c>
      <c r="D35" s="136">
        <v>2</v>
      </c>
      <c r="E35" s="127"/>
      <c r="F35" s="128"/>
      <c r="G35" s="129"/>
      <c r="H35" s="68"/>
      <c r="I35" s="129"/>
      <c r="J35" s="87"/>
      <c r="K35" s="129"/>
      <c r="L35" s="68"/>
      <c r="M35" s="129"/>
      <c r="N35" s="68"/>
      <c r="O35" s="68"/>
    </row>
    <row r="36" spans="1:15" s="81" customFormat="1" ht="38.25">
      <c r="A36" s="133" t="s">
        <v>108</v>
      </c>
      <c r="B36" s="125" t="s">
        <v>342</v>
      </c>
      <c r="C36" s="126" t="s">
        <v>64</v>
      </c>
      <c r="D36" s="134">
        <v>2.5</v>
      </c>
      <c r="E36" s="142"/>
      <c r="F36" s="128"/>
      <c r="G36" s="128"/>
      <c r="H36" s="143"/>
      <c r="I36" s="128"/>
      <c r="J36" s="128"/>
      <c r="K36" s="128"/>
      <c r="L36" s="128"/>
      <c r="M36" s="128"/>
      <c r="N36" s="128"/>
      <c r="O36" s="68"/>
    </row>
    <row r="37" spans="1:15" s="81" customFormat="1" ht="38.25">
      <c r="A37" s="133" t="s">
        <v>109</v>
      </c>
      <c r="B37" s="125" t="s">
        <v>343</v>
      </c>
      <c r="C37" s="126" t="s">
        <v>64</v>
      </c>
      <c r="D37" s="134">
        <v>4</v>
      </c>
      <c r="E37" s="142"/>
      <c r="F37" s="128"/>
      <c r="G37" s="128"/>
      <c r="H37" s="143"/>
      <c r="I37" s="128"/>
      <c r="J37" s="128"/>
      <c r="K37" s="128"/>
      <c r="L37" s="128"/>
      <c r="M37" s="128"/>
      <c r="N37" s="128"/>
      <c r="O37" s="68"/>
    </row>
    <row r="38" spans="1:15" s="81" customFormat="1" ht="25.5">
      <c r="A38" s="133" t="s">
        <v>110</v>
      </c>
      <c r="B38" s="125" t="s">
        <v>344</v>
      </c>
      <c r="C38" s="135" t="s">
        <v>274</v>
      </c>
      <c r="D38" s="136">
        <v>3</v>
      </c>
      <c r="E38" s="144"/>
      <c r="F38" s="128"/>
      <c r="G38" s="145"/>
      <c r="H38" s="79"/>
      <c r="I38" s="129"/>
      <c r="J38" s="68"/>
      <c r="K38" s="129"/>
      <c r="L38" s="68"/>
      <c r="M38" s="129"/>
      <c r="N38" s="68"/>
      <c r="O38" s="68"/>
    </row>
    <row r="39" spans="1:15" s="81" customFormat="1" ht="25.5">
      <c r="A39" s="133" t="s">
        <v>111</v>
      </c>
      <c r="B39" s="125" t="s">
        <v>345</v>
      </c>
      <c r="C39" s="135" t="s">
        <v>274</v>
      </c>
      <c r="D39" s="136">
        <v>2</v>
      </c>
      <c r="E39" s="144"/>
      <c r="F39" s="128"/>
      <c r="G39" s="145"/>
      <c r="H39" s="79"/>
      <c r="I39" s="129"/>
      <c r="J39" s="68"/>
      <c r="K39" s="129"/>
      <c r="L39" s="68"/>
      <c r="M39" s="129"/>
      <c r="N39" s="68"/>
      <c r="O39" s="68"/>
    </row>
    <row r="40" spans="1:15" s="81" customFormat="1" ht="25.5">
      <c r="A40" s="133" t="s">
        <v>112</v>
      </c>
      <c r="B40" s="125" t="s">
        <v>346</v>
      </c>
      <c r="C40" s="135" t="s">
        <v>274</v>
      </c>
      <c r="D40" s="136">
        <v>1</v>
      </c>
      <c r="E40" s="144"/>
      <c r="F40" s="128"/>
      <c r="G40" s="145"/>
      <c r="H40" s="79"/>
      <c r="I40" s="129"/>
      <c r="J40" s="68"/>
      <c r="K40" s="129"/>
      <c r="L40" s="68"/>
      <c r="M40" s="129"/>
      <c r="N40" s="68"/>
      <c r="O40" s="68"/>
    </row>
    <row r="41" spans="1:15" s="81" customFormat="1" ht="25.5">
      <c r="A41" s="154">
        <v>32</v>
      </c>
      <c r="B41" s="125" t="s">
        <v>303</v>
      </c>
      <c r="C41" s="133" t="s">
        <v>274</v>
      </c>
      <c r="D41" s="155">
        <v>6</v>
      </c>
      <c r="E41" s="144"/>
      <c r="F41" s="128"/>
      <c r="G41" s="145"/>
      <c r="H41" s="79"/>
      <c r="I41" s="129"/>
      <c r="J41" s="68"/>
      <c r="K41" s="129"/>
      <c r="L41" s="68"/>
      <c r="M41" s="129"/>
      <c r="N41" s="68"/>
      <c r="O41" s="68"/>
    </row>
    <row r="42" spans="1:15" s="81" customFormat="1" ht="25.5">
      <c r="A42" s="154">
        <v>33</v>
      </c>
      <c r="B42" s="125" t="s">
        <v>304</v>
      </c>
      <c r="C42" s="133" t="s">
        <v>274</v>
      </c>
      <c r="D42" s="155">
        <v>9</v>
      </c>
      <c r="E42" s="144"/>
      <c r="F42" s="128"/>
      <c r="G42" s="145"/>
      <c r="H42" s="79"/>
      <c r="I42" s="129"/>
      <c r="J42" s="68"/>
      <c r="K42" s="129"/>
      <c r="L42" s="68"/>
      <c r="M42" s="129"/>
      <c r="N42" s="68"/>
      <c r="O42" s="68"/>
    </row>
    <row r="43" spans="1:15" s="81" customFormat="1" ht="25.5">
      <c r="A43" s="154">
        <v>34</v>
      </c>
      <c r="B43" s="125" t="s">
        <v>305</v>
      </c>
      <c r="C43" s="133" t="s">
        <v>274</v>
      </c>
      <c r="D43" s="155">
        <v>2</v>
      </c>
      <c r="E43" s="144"/>
      <c r="F43" s="128"/>
      <c r="G43" s="145"/>
      <c r="H43" s="79"/>
      <c r="I43" s="129"/>
      <c r="J43" s="68"/>
      <c r="K43" s="129"/>
      <c r="L43" s="68"/>
      <c r="M43" s="129"/>
      <c r="N43" s="68"/>
      <c r="O43" s="68"/>
    </row>
    <row r="44" spans="1:15" s="81" customFormat="1" ht="25.5">
      <c r="A44" s="154">
        <v>35</v>
      </c>
      <c r="B44" s="125" t="s">
        <v>306</v>
      </c>
      <c r="C44" s="133" t="s">
        <v>274</v>
      </c>
      <c r="D44" s="155">
        <v>1</v>
      </c>
      <c r="E44" s="144"/>
      <c r="F44" s="128"/>
      <c r="G44" s="145"/>
      <c r="H44" s="79"/>
      <c r="I44" s="129"/>
      <c r="J44" s="68"/>
      <c r="K44" s="129"/>
      <c r="L44" s="68"/>
      <c r="M44" s="129"/>
      <c r="N44" s="68"/>
      <c r="O44" s="68"/>
    </row>
    <row r="45" spans="1:15" s="81" customFormat="1" ht="25.5">
      <c r="A45" s="154">
        <v>36</v>
      </c>
      <c r="B45" s="125" t="s">
        <v>307</v>
      </c>
      <c r="C45" s="133" t="s">
        <v>274</v>
      </c>
      <c r="D45" s="155">
        <v>2</v>
      </c>
      <c r="E45" s="144"/>
      <c r="F45" s="128"/>
      <c r="G45" s="145"/>
      <c r="H45" s="79"/>
      <c r="I45" s="129"/>
      <c r="J45" s="68"/>
      <c r="K45" s="129"/>
      <c r="L45" s="68"/>
      <c r="M45" s="129"/>
      <c r="N45" s="68"/>
      <c r="O45" s="68"/>
    </row>
    <row r="46" spans="1:15" s="81" customFormat="1" ht="25.5">
      <c r="A46" s="154">
        <v>37</v>
      </c>
      <c r="B46" s="125" t="s">
        <v>308</v>
      </c>
      <c r="C46" s="133" t="s">
        <v>274</v>
      </c>
      <c r="D46" s="155">
        <v>1</v>
      </c>
      <c r="E46" s="144"/>
      <c r="F46" s="128"/>
      <c r="G46" s="145"/>
      <c r="H46" s="79"/>
      <c r="I46" s="129"/>
      <c r="J46" s="68"/>
      <c r="K46" s="129"/>
      <c r="L46" s="68"/>
      <c r="M46" s="129"/>
      <c r="N46" s="68"/>
      <c r="O46" s="68"/>
    </row>
    <row r="47" spans="1:15" s="81" customFormat="1" ht="25.5">
      <c r="A47" s="133" t="s">
        <v>124</v>
      </c>
      <c r="B47" s="125" t="s">
        <v>309</v>
      </c>
      <c r="C47" s="135" t="s">
        <v>274</v>
      </c>
      <c r="D47" s="136">
        <v>1</v>
      </c>
      <c r="E47" s="144"/>
      <c r="F47" s="128"/>
      <c r="G47" s="145"/>
      <c r="H47" s="79"/>
      <c r="I47" s="129"/>
      <c r="J47" s="68"/>
      <c r="K47" s="129"/>
      <c r="L47" s="68"/>
      <c r="M47" s="129"/>
      <c r="N47" s="68"/>
      <c r="O47" s="68"/>
    </row>
    <row r="48" spans="1:15" s="81" customFormat="1" ht="25.5">
      <c r="A48" s="133" t="s">
        <v>126</v>
      </c>
      <c r="B48" s="125" t="s">
        <v>310</v>
      </c>
      <c r="C48" s="135" t="s">
        <v>274</v>
      </c>
      <c r="D48" s="136">
        <v>3</v>
      </c>
      <c r="E48" s="144"/>
      <c r="F48" s="128"/>
      <c r="G48" s="145"/>
      <c r="H48" s="79"/>
      <c r="I48" s="129"/>
      <c r="J48" s="68"/>
      <c r="K48" s="129"/>
      <c r="L48" s="68"/>
      <c r="M48" s="129"/>
      <c r="N48" s="68"/>
      <c r="O48" s="68"/>
    </row>
    <row r="49" spans="1:17" s="81" customFormat="1" ht="25.5">
      <c r="A49" s="133" t="s">
        <v>128</v>
      </c>
      <c r="B49" s="125" t="s">
        <v>311</v>
      </c>
      <c r="C49" s="135" t="s">
        <v>274</v>
      </c>
      <c r="D49" s="136">
        <v>4</v>
      </c>
      <c r="E49" s="144"/>
      <c r="F49" s="128"/>
      <c r="G49" s="145"/>
      <c r="H49" s="79"/>
      <c r="I49" s="129"/>
      <c r="J49" s="68"/>
      <c r="K49" s="129"/>
      <c r="L49" s="68"/>
      <c r="M49" s="129"/>
      <c r="N49" s="68"/>
      <c r="O49" s="68"/>
    </row>
    <row r="50" spans="1:17" s="81" customFormat="1" ht="25.5">
      <c r="A50" s="133" t="s">
        <v>129</v>
      </c>
      <c r="B50" s="125" t="s">
        <v>312</v>
      </c>
      <c r="C50" s="135" t="s">
        <v>274</v>
      </c>
      <c r="D50" s="136">
        <v>1</v>
      </c>
      <c r="E50" s="144"/>
      <c r="F50" s="128"/>
      <c r="G50" s="145"/>
      <c r="H50" s="79"/>
      <c r="I50" s="129"/>
      <c r="J50" s="68"/>
      <c r="K50" s="129"/>
      <c r="L50" s="68"/>
      <c r="M50" s="129"/>
      <c r="N50" s="68"/>
      <c r="O50" s="68"/>
    </row>
    <row r="51" spans="1:17" s="81" customFormat="1" ht="25.5">
      <c r="A51" s="133" t="s">
        <v>130</v>
      </c>
      <c r="B51" s="125" t="s">
        <v>347</v>
      </c>
      <c r="C51" s="135" t="s">
        <v>274</v>
      </c>
      <c r="D51" s="136">
        <v>7</v>
      </c>
      <c r="E51" s="144"/>
      <c r="F51" s="128"/>
      <c r="G51" s="145"/>
      <c r="H51" s="79"/>
      <c r="I51" s="129"/>
      <c r="J51" s="68"/>
      <c r="K51" s="129"/>
      <c r="L51" s="68"/>
      <c r="M51" s="129"/>
      <c r="N51" s="68"/>
      <c r="O51" s="68"/>
    </row>
    <row r="52" spans="1:17" s="81" customFormat="1" ht="25.5">
      <c r="A52" s="133" t="s">
        <v>131</v>
      </c>
      <c r="B52" s="125" t="s">
        <v>348</v>
      </c>
      <c r="C52" s="135" t="s">
        <v>274</v>
      </c>
      <c r="D52" s="136">
        <v>83</v>
      </c>
      <c r="E52" s="144"/>
      <c r="F52" s="128"/>
      <c r="G52" s="145"/>
      <c r="H52" s="79"/>
      <c r="I52" s="129"/>
      <c r="J52" s="68"/>
      <c r="K52" s="129"/>
      <c r="L52" s="68"/>
      <c r="M52" s="129"/>
      <c r="N52" s="68"/>
      <c r="O52" s="68"/>
    </row>
    <row r="53" spans="1:17" s="81" customFormat="1" ht="38.25">
      <c r="A53" s="133" t="s">
        <v>132</v>
      </c>
      <c r="B53" s="125" t="s">
        <v>313</v>
      </c>
      <c r="C53" s="135" t="s">
        <v>166</v>
      </c>
      <c r="D53" s="136">
        <v>1</v>
      </c>
      <c r="E53" s="127"/>
      <c r="F53" s="128"/>
      <c r="G53" s="129"/>
      <c r="H53" s="79"/>
      <c r="I53" s="129"/>
      <c r="J53" s="68"/>
      <c r="K53" s="129"/>
      <c r="L53" s="68"/>
      <c r="M53" s="129"/>
      <c r="N53" s="68"/>
      <c r="O53" s="68"/>
      <c r="Q53" s="158"/>
    </row>
    <row r="54" spans="1:17" s="81" customFormat="1" ht="38.25">
      <c r="A54" s="133" t="s">
        <v>133</v>
      </c>
      <c r="B54" s="125" t="s">
        <v>314</v>
      </c>
      <c r="C54" s="135" t="s">
        <v>166</v>
      </c>
      <c r="D54" s="136">
        <v>3</v>
      </c>
      <c r="E54" s="127"/>
      <c r="F54" s="128"/>
      <c r="G54" s="129"/>
      <c r="H54" s="79"/>
      <c r="I54" s="129"/>
      <c r="J54" s="68"/>
      <c r="K54" s="129"/>
      <c r="L54" s="68"/>
      <c r="M54" s="129"/>
      <c r="N54" s="68"/>
      <c r="O54" s="68"/>
      <c r="Q54" s="158"/>
    </row>
    <row r="55" spans="1:17" s="81" customFormat="1" ht="38.25">
      <c r="A55" s="133" t="s">
        <v>134</v>
      </c>
      <c r="B55" s="125" t="s">
        <v>315</v>
      </c>
      <c r="C55" s="135" t="s">
        <v>166</v>
      </c>
      <c r="D55" s="136">
        <v>4</v>
      </c>
      <c r="E55" s="127"/>
      <c r="F55" s="128"/>
      <c r="G55" s="129"/>
      <c r="H55" s="79"/>
      <c r="I55" s="129"/>
      <c r="J55" s="68"/>
      <c r="K55" s="129"/>
      <c r="L55" s="68"/>
      <c r="M55" s="129"/>
      <c r="N55" s="68"/>
      <c r="O55" s="68"/>
      <c r="Q55" s="158"/>
    </row>
    <row r="56" spans="1:17" s="81" customFormat="1" ht="38.25">
      <c r="A56" s="133" t="s">
        <v>135</v>
      </c>
      <c r="B56" s="125" t="s">
        <v>316</v>
      </c>
      <c r="C56" s="135" t="s">
        <v>166</v>
      </c>
      <c r="D56" s="136">
        <v>1</v>
      </c>
      <c r="E56" s="127"/>
      <c r="F56" s="128"/>
      <c r="G56" s="129"/>
      <c r="H56" s="79"/>
      <c r="I56" s="129"/>
      <c r="J56" s="68"/>
      <c r="K56" s="129"/>
      <c r="L56" s="68"/>
      <c r="M56" s="129"/>
      <c r="N56" s="68"/>
      <c r="O56" s="68"/>
      <c r="Q56" s="158"/>
    </row>
    <row r="57" spans="1:17" s="81" customFormat="1" ht="38.25">
      <c r="A57" s="133" t="s">
        <v>136</v>
      </c>
      <c r="B57" s="125" t="s">
        <v>317</v>
      </c>
      <c r="C57" s="135" t="s">
        <v>274</v>
      </c>
      <c r="D57" s="136">
        <v>3</v>
      </c>
      <c r="E57" s="144"/>
      <c r="F57" s="128"/>
      <c r="G57" s="145"/>
      <c r="H57" s="79"/>
      <c r="I57" s="129"/>
      <c r="J57" s="68"/>
      <c r="K57" s="129"/>
      <c r="L57" s="68"/>
      <c r="M57" s="129"/>
      <c r="N57" s="68"/>
      <c r="O57" s="68"/>
    </row>
    <row r="58" spans="1:17" s="81" customFormat="1" ht="38.25">
      <c r="A58" s="133" t="s">
        <v>137</v>
      </c>
      <c r="B58" s="125" t="s">
        <v>318</v>
      </c>
      <c r="C58" s="135" t="s">
        <v>274</v>
      </c>
      <c r="D58" s="136">
        <v>1</v>
      </c>
      <c r="E58" s="144"/>
      <c r="F58" s="128"/>
      <c r="G58" s="145"/>
      <c r="H58" s="79"/>
      <c r="I58" s="129"/>
      <c r="J58" s="68"/>
      <c r="K58" s="129"/>
      <c r="L58" s="68"/>
      <c r="M58" s="129"/>
      <c r="N58" s="68"/>
      <c r="O58" s="68"/>
    </row>
    <row r="59" spans="1:17" s="81" customFormat="1" ht="38.25">
      <c r="A59" s="133" t="s">
        <v>138</v>
      </c>
      <c r="B59" s="137" t="s">
        <v>268</v>
      </c>
      <c r="C59" s="135" t="s">
        <v>64</v>
      </c>
      <c r="D59" s="134">
        <v>11</v>
      </c>
      <c r="E59" s="144"/>
      <c r="F59" s="128"/>
      <c r="G59" s="145"/>
      <c r="H59" s="79"/>
      <c r="I59" s="129"/>
      <c r="J59" s="68"/>
      <c r="K59" s="129"/>
      <c r="L59" s="68"/>
      <c r="M59" s="129"/>
      <c r="N59" s="68"/>
      <c r="O59" s="68"/>
    </row>
    <row r="60" spans="1:17" s="81" customFormat="1" ht="38.25">
      <c r="A60" s="133" t="s">
        <v>139</v>
      </c>
      <c r="B60" s="137" t="s">
        <v>269</v>
      </c>
      <c r="C60" s="135" t="s">
        <v>64</v>
      </c>
      <c r="D60" s="134">
        <v>3</v>
      </c>
      <c r="E60" s="144"/>
      <c r="F60" s="128"/>
      <c r="G60" s="145"/>
      <c r="H60" s="79"/>
      <c r="I60" s="129"/>
      <c r="J60" s="68"/>
      <c r="K60" s="129"/>
      <c r="L60" s="68"/>
      <c r="M60" s="129"/>
      <c r="N60" s="68"/>
      <c r="O60" s="68"/>
    </row>
    <row r="61" spans="1:17" s="81" customFormat="1" ht="25.5">
      <c r="A61" s="133" t="s">
        <v>140</v>
      </c>
      <c r="B61" s="125" t="s">
        <v>319</v>
      </c>
      <c r="C61" s="135" t="s">
        <v>26</v>
      </c>
      <c r="D61" s="136">
        <v>4</v>
      </c>
      <c r="E61" s="127"/>
      <c r="F61" s="128"/>
      <c r="G61" s="129"/>
      <c r="H61" s="68"/>
      <c r="I61" s="129"/>
      <c r="J61" s="68"/>
      <c r="K61" s="129"/>
      <c r="L61" s="68"/>
      <c r="M61" s="129"/>
      <c r="N61" s="68"/>
      <c r="O61" s="68"/>
    </row>
    <row r="62" spans="1:17" s="81" customFormat="1" ht="25.5">
      <c r="A62" s="133" t="s">
        <v>141</v>
      </c>
      <c r="B62" s="125" t="s">
        <v>320</v>
      </c>
      <c r="C62" s="135" t="s">
        <v>64</v>
      </c>
      <c r="D62" s="134">
        <v>35</v>
      </c>
      <c r="E62" s="144"/>
      <c r="F62" s="128"/>
      <c r="G62" s="145"/>
      <c r="H62" s="79"/>
      <c r="I62" s="129"/>
      <c r="J62" s="68"/>
      <c r="K62" s="129"/>
      <c r="L62" s="68"/>
      <c r="M62" s="129"/>
      <c r="N62" s="68"/>
      <c r="O62" s="68"/>
    </row>
    <row r="63" spans="1:17" s="81" customFormat="1" ht="25.5">
      <c r="A63" s="133" t="s">
        <v>142</v>
      </c>
      <c r="B63" s="137" t="s">
        <v>321</v>
      </c>
      <c r="C63" s="135" t="s">
        <v>166</v>
      </c>
      <c r="D63" s="140">
        <f>D64+D65+D66+D67+D68+D69+D70</f>
        <v>40</v>
      </c>
      <c r="E63" s="144"/>
      <c r="F63" s="128"/>
      <c r="G63" s="145"/>
      <c r="H63" s="79"/>
      <c r="I63" s="129"/>
      <c r="J63" s="68"/>
      <c r="K63" s="129"/>
      <c r="L63" s="68"/>
      <c r="M63" s="129"/>
      <c r="N63" s="68"/>
      <c r="O63" s="68"/>
    </row>
    <row r="64" spans="1:17" s="81" customFormat="1" ht="102">
      <c r="A64" s="133" t="s">
        <v>143</v>
      </c>
      <c r="B64" s="137" t="s">
        <v>277</v>
      </c>
      <c r="C64" s="135" t="s">
        <v>166</v>
      </c>
      <c r="D64" s="140">
        <v>3</v>
      </c>
      <c r="E64" s="127"/>
      <c r="F64" s="128"/>
      <c r="G64" s="129"/>
      <c r="H64" s="68"/>
      <c r="I64" s="129"/>
      <c r="J64" s="68"/>
      <c r="K64" s="129"/>
      <c r="L64" s="68"/>
      <c r="M64" s="129"/>
      <c r="N64" s="68"/>
      <c r="O64" s="68"/>
    </row>
    <row r="65" spans="1:15" s="81" customFormat="1" ht="89.25">
      <c r="A65" s="133" t="s">
        <v>144</v>
      </c>
      <c r="B65" s="137" t="s">
        <v>278</v>
      </c>
      <c r="C65" s="135" t="s">
        <v>166</v>
      </c>
      <c r="D65" s="140">
        <v>1</v>
      </c>
      <c r="E65" s="127"/>
      <c r="F65" s="128"/>
      <c r="G65" s="129"/>
      <c r="H65" s="68"/>
      <c r="I65" s="129"/>
      <c r="J65" s="68"/>
      <c r="K65" s="129"/>
      <c r="L65" s="68"/>
      <c r="M65" s="129"/>
      <c r="N65" s="68"/>
      <c r="O65" s="68"/>
    </row>
    <row r="66" spans="1:15" s="81" customFormat="1" ht="89.25">
      <c r="A66" s="133" t="s">
        <v>145</v>
      </c>
      <c r="B66" s="137" t="s">
        <v>279</v>
      </c>
      <c r="C66" s="135" t="s">
        <v>166</v>
      </c>
      <c r="D66" s="140">
        <v>1</v>
      </c>
      <c r="E66" s="127"/>
      <c r="F66" s="128"/>
      <c r="G66" s="129"/>
      <c r="H66" s="68"/>
      <c r="I66" s="129"/>
      <c r="J66" s="68"/>
      <c r="K66" s="129"/>
      <c r="L66" s="68"/>
      <c r="M66" s="129"/>
      <c r="N66" s="68"/>
      <c r="O66" s="68"/>
    </row>
    <row r="67" spans="1:15" s="81" customFormat="1" ht="89.25">
      <c r="A67" s="133" t="s">
        <v>147</v>
      </c>
      <c r="B67" s="137" t="s">
        <v>350</v>
      </c>
      <c r="C67" s="139" t="s">
        <v>166</v>
      </c>
      <c r="D67" s="140">
        <v>29</v>
      </c>
      <c r="E67" s="127"/>
      <c r="F67" s="128"/>
      <c r="G67" s="129"/>
      <c r="H67" s="68"/>
      <c r="I67" s="129"/>
      <c r="J67" s="68"/>
      <c r="K67" s="129"/>
      <c r="L67" s="68"/>
      <c r="M67" s="129"/>
      <c r="N67" s="68"/>
      <c r="O67" s="68"/>
    </row>
    <row r="68" spans="1:15" s="81" customFormat="1" ht="102">
      <c r="A68" s="133" t="s">
        <v>149</v>
      </c>
      <c r="B68" s="137" t="s">
        <v>351</v>
      </c>
      <c r="C68" s="135" t="s">
        <v>166</v>
      </c>
      <c r="D68" s="140">
        <v>2</v>
      </c>
      <c r="E68" s="127"/>
      <c r="F68" s="128"/>
      <c r="G68" s="129"/>
      <c r="H68" s="68"/>
      <c r="I68" s="129"/>
      <c r="J68" s="68"/>
      <c r="K68" s="129"/>
      <c r="L68" s="68"/>
      <c r="M68" s="129"/>
      <c r="N68" s="68"/>
      <c r="O68" s="68"/>
    </row>
    <row r="69" spans="1:15" s="81" customFormat="1" ht="89.25">
      <c r="A69" s="133" t="s">
        <v>151</v>
      </c>
      <c r="B69" s="137" t="s">
        <v>352</v>
      </c>
      <c r="C69" s="135" t="s">
        <v>166</v>
      </c>
      <c r="D69" s="140">
        <v>3</v>
      </c>
      <c r="E69" s="127"/>
      <c r="F69" s="128"/>
      <c r="G69" s="129"/>
      <c r="H69" s="68"/>
      <c r="I69" s="129"/>
      <c r="J69" s="68"/>
      <c r="K69" s="129"/>
      <c r="L69" s="68"/>
      <c r="M69" s="129"/>
      <c r="N69" s="68"/>
      <c r="O69" s="68"/>
    </row>
    <row r="70" spans="1:15" s="81" customFormat="1" ht="89.25">
      <c r="A70" s="133" t="s">
        <v>153</v>
      </c>
      <c r="B70" s="137" t="s">
        <v>353</v>
      </c>
      <c r="C70" s="135" t="s">
        <v>166</v>
      </c>
      <c r="D70" s="140">
        <v>1</v>
      </c>
      <c r="E70" s="127"/>
      <c r="F70" s="128"/>
      <c r="G70" s="129"/>
      <c r="H70" s="68"/>
      <c r="I70" s="129"/>
      <c r="J70" s="68"/>
      <c r="K70" s="129"/>
      <c r="L70" s="68"/>
      <c r="M70" s="129"/>
      <c r="N70" s="68"/>
      <c r="O70" s="68"/>
    </row>
    <row r="71" spans="1:15" s="81" customFormat="1" ht="25.5">
      <c r="A71" s="133" t="s">
        <v>157</v>
      </c>
      <c r="B71" s="137" t="s">
        <v>194</v>
      </c>
      <c r="C71" s="139" t="s">
        <v>26</v>
      </c>
      <c r="D71" s="140">
        <v>1</v>
      </c>
      <c r="E71" s="127"/>
      <c r="F71" s="128"/>
      <c r="G71" s="129"/>
      <c r="H71" s="68"/>
      <c r="I71" s="129"/>
      <c r="J71" s="68"/>
      <c r="K71" s="129"/>
      <c r="L71" s="68"/>
      <c r="M71" s="129"/>
      <c r="N71" s="68"/>
      <c r="O71" s="68"/>
    </row>
    <row r="72" spans="1:15" s="81" customFormat="1" ht="25.5">
      <c r="A72" s="133" t="s">
        <v>159</v>
      </c>
      <c r="B72" s="125" t="s">
        <v>196</v>
      </c>
      <c r="C72" s="126" t="s">
        <v>64</v>
      </c>
      <c r="D72" s="134">
        <v>460</v>
      </c>
      <c r="E72" s="146"/>
      <c r="F72" s="128"/>
      <c r="G72" s="129"/>
      <c r="H72" s="79"/>
      <c r="I72" s="129"/>
      <c r="J72" s="68"/>
      <c r="K72" s="129"/>
      <c r="L72" s="68"/>
      <c r="M72" s="129"/>
      <c r="N72" s="68"/>
      <c r="O72" s="68"/>
    </row>
    <row r="73" spans="1:15" s="81" customFormat="1" ht="25.5">
      <c r="A73" s="133" t="s">
        <v>161</v>
      </c>
      <c r="B73" s="137" t="s">
        <v>200</v>
      </c>
      <c r="C73" s="126" t="s">
        <v>270</v>
      </c>
      <c r="D73" s="134">
        <v>4172.3</v>
      </c>
      <c r="E73" s="78"/>
      <c r="F73" s="128"/>
      <c r="G73" s="80"/>
      <c r="H73" s="79"/>
      <c r="I73" s="80"/>
      <c r="J73" s="79"/>
      <c r="K73" s="80"/>
      <c r="L73" s="79"/>
      <c r="M73" s="80"/>
      <c r="N73" s="79"/>
      <c r="O73" s="79"/>
    </row>
    <row r="74" spans="1:15" s="81" customFormat="1" ht="63.75">
      <c r="A74" s="133" t="s">
        <v>162</v>
      </c>
      <c r="B74" s="137" t="s">
        <v>202</v>
      </c>
      <c r="C74" s="126" t="s">
        <v>270</v>
      </c>
      <c r="D74" s="134">
        <v>850.6</v>
      </c>
      <c r="E74" s="144"/>
      <c r="F74" s="128"/>
      <c r="G74" s="145"/>
      <c r="H74" s="68"/>
      <c r="I74" s="129"/>
      <c r="J74" s="68"/>
      <c r="K74" s="129"/>
      <c r="L74" s="68"/>
      <c r="M74" s="80"/>
      <c r="N74" s="68"/>
      <c r="O74" s="68"/>
    </row>
    <row r="75" spans="1:15" s="81" customFormat="1" ht="114.75">
      <c r="A75" s="133" t="s">
        <v>163</v>
      </c>
      <c r="B75" s="125" t="s">
        <v>204</v>
      </c>
      <c r="C75" s="126" t="s">
        <v>270</v>
      </c>
      <c r="D75" s="134">
        <f>D73</f>
        <v>4172.3</v>
      </c>
      <c r="E75" s="144"/>
      <c r="F75" s="128"/>
      <c r="G75" s="145"/>
      <c r="H75" s="68"/>
      <c r="I75" s="129"/>
      <c r="J75" s="68"/>
      <c r="K75" s="129"/>
      <c r="L75" s="68"/>
      <c r="M75" s="80"/>
      <c r="N75" s="68"/>
      <c r="O75" s="68"/>
    </row>
    <row r="76" spans="1:15" s="81" customFormat="1" ht="38.25">
      <c r="A76" s="133" t="s">
        <v>164</v>
      </c>
      <c r="B76" s="125" t="s">
        <v>206</v>
      </c>
      <c r="C76" s="126" t="s">
        <v>270</v>
      </c>
      <c r="D76" s="134">
        <v>2676.8</v>
      </c>
      <c r="E76" s="144"/>
      <c r="F76" s="128"/>
      <c r="G76" s="145"/>
      <c r="H76" s="68"/>
      <c r="I76" s="129"/>
      <c r="J76" s="68"/>
      <c r="K76" s="129"/>
      <c r="L76" s="68"/>
      <c r="M76" s="80"/>
      <c r="N76" s="68"/>
      <c r="O76" s="68"/>
    </row>
    <row r="77" spans="1:15" s="81" customFormat="1" ht="25.5">
      <c r="A77" s="133" t="s">
        <v>167</v>
      </c>
      <c r="B77" s="125" t="s">
        <v>208</v>
      </c>
      <c r="C77" s="126" t="s">
        <v>273</v>
      </c>
      <c r="D77" s="134">
        <v>75.400000000000006</v>
      </c>
      <c r="E77" s="78"/>
      <c r="F77" s="128"/>
      <c r="G77" s="129"/>
      <c r="H77" s="79"/>
      <c r="I77" s="80"/>
      <c r="J77" s="68"/>
      <c r="K77" s="129"/>
      <c r="L77" s="68"/>
      <c r="M77" s="129"/>
      <c r="N77" s="68"/>
      <c r="O77" s="68"/>
    </row>
    <row r="78" spans="1:15" s="81" customFormat="1" ht="25.5">
      <c r="A78" s="133" t="s">
        <v>169</v>
      </c>
      <c r="B78" s="125" t="s">
        <v>283</v>
      </c>
      <c r="C78" s="126" t="s">
        <v>273</v>
      </c>
      <c r="D78" s="134">
        <f>D77</f>
        <v>75.400000000000006</v>
      </c>
      <c r="E78" s="127"/>
      <c r="F78" s="128"/>
      <c r="G78" s="129"/>
      <c r="H78" s="79"/>
      <c r="I78" s="129"/>
      <c r="J78" s="68"/>
      <c r="K78" s="129"/>
      <c r="L78" s="68"/>
      <c r="M78" s="129"/>
      <c r="N78" s="68"/>
      <c r="O78" s="68"/>
    </row>
    <row r="79" spans="1:15" s="81" customFormat="1" ht="38.25">
      <c r="A79" s="133" t="s">
        <v>322</v>
      </c>
      <c r="B79" s="137" t="s">
        <v>211</v>
      </c>
      <c r="C79" s="126" t="s">
        <v>270</v>
      </c>
      <c r="D79" s="134">
        <v>3</v>
      </c>
      <c r="E79" s="127"/>
      <c r="F79" s="128"/>
      <c r="G79" s="129"/>
      <c r="H79" s="68"/>
      <c r="I79" s="129"/>
      <c r="J79" s="68"/>
      <c r="K79" s="129"/>
      <c r="L79" s="68"/>
      <c r="M79" s="129"/>
      <c r="N79" s="68"/>
      <c r="O79" s="68"/>
    </row>
    <row r="80" spans="1:15" s="81" customFormat="1" ht="38.25">
      <c r="A80" s="133" t="s">
        <v>323</v>
      </c>
      <c r="B80" s="137" t="s">
        <v>213</v>
      </c>
      <c r="C80" s="126" t="s">
        <v>270</v>
      </c>
      <c r="D80" s="134">
        <v>4.5</v>
      </c>
      <c r="E80" s="127"/>
      <c r="F80" s="128"/>
      <c r="G80" s="129"/>
      <c r="H80" s="68"/>
      <c r="I80" s="129"/>
      <c r="J80" s="68"/>
      <c r="K80" s="129"/>
      <c r="L80" s="68"/>
      <c r="M80" s="129"/>
      <c r="N80" s="68"/>
      <c r="O80" s="68"/>
    </row>
    <row r="81" spans="1:15" s="81" customFormat="1" ht="38.25">
      <c r="A81" s="133" t="s">
        <v>324</v>
      </c>
      <c r="B81" s="137" t="s">
        <v>215</v>
      </c>
      <c r="C81" s="126" t="s">
        <v>270</v>
      </c>
      <c r="D81" s="134">
        <v>7.5</v>
      </c>
      <c r="E81" s="127"/>
      <c r="F81" s="128"/>
      <c r="G81" s="129"/>
      <c r="H81" s="68"/>
      <c r="I81" s="129"/>
      <c r="J81" s="68"/>
      <c r="K81" s="129"/>
      <c r="L81" s="68"/>
      <c r="M81" s="129"/>
      <c r="N81" s="68"/>
      <c r="O81" s="68"/>
    </row>
    <row r="82" spans="1:15" s="81" customFormat="1" ht="38.25">
      <c r="A82" s="133" t="s">
        <v>325</v>
      </c>
      <c r="B82" s="137" t="s">
        <v>217</v>
      </c>
      <c r="C82" s="126" t="s">
        <v>270</v>
      </c>
      <c r="D82" s="134">
        <v>11.3</v>
      </c>
      <c r="E82" s="127"/>
      <c r="F82" s="128"/>
      <c r="G82" s="129"/>
      <c r="H82" s="68"/>
      <c r="I82" s="129"/>
      <c r="J82" s="68"/>
      <c r="K82" s="129"/>
      <c r="L82" s="68"/>
      <c r="M82" s="129"/>
      <c r="N82" s="68"/>
      <c r="O82" s="68"/>
    </row>
    <row r="83" spans="1:15" s="81" customFormat="1" ht="38.25">
      <c r="A83" s="133" t="s">
        <v>326</v>
      </c>
      <c r="B83" s="137" t="s">
        <v>219</v>
      </c>
      <c r="C83" s="126" t="s">
        <v>270</v>
      </c>
      <c r="D83" s="134">
        <v>37.700000000000003</v>
      </c>
      <c r="E83" s="144"/>
      <c r="F83" s="128"/>
      <c r="G83" s="145"/>
      <c r="H83" s="68"/>
      <c r="I83" s="129"/>
      <c r="J83" s="68"/>
      <c r="K83" s="129"/>
      <c r="L83" s="68"/>
      <c r="M83" s="80"/>
      <c r="N83" s="68"/>
      <c r="O83" s="68"/>
    </row>
    <row r="84" spans="1:15" s="81" customFormat="1" ht="14.25">
      <c r="A84" s="133" t="s">
        <v>171</v>
      </c>
      <c r="B84" s="156" t="s">
        <v>284</v>
      </c>
      <c r="C84" s="126" t="s">
        <v>273</v>
      </c>
      <c r="D84" s="134">
        <v>638.70000000000005</v>
      </c>
      <c r="E84" s="144"/>
      <c r="F84" s="128"/>
      <c r="G84" s="145"/>
      <c r="H84" s="79"/>
      <c r="I84" s="129"/>
      <c r="J84" s="68"/>
      <c r="K84" s="129"/>
      <c r="L84" s="68"/>
      <c r="M84" s="129"/>
      <c r="N84" s="68"/>
      <c r="O84" s="68"/>
    </row>
    <row r="85" spans="1:15" s="81" customFormat="1" ht="38.25">
      <c r="A85" s="133" t="s">
        <v>327</v>
      </c>
      <c r="B85" s="125" t="s">
        <v>222</v>
      </c>
      <c r="C85" s="126" t="s">
        <v>270</v>
      </c>
      <c r="D85" s="134">
        <v>63.9</v>
      </c>
      <c r="E85" s="144"/>
      <c r="F85" s="128"/>
      <c r="G85" s="145"/>
      <c r="H85" s="68"/>
      <c r="I85" s="129"/>
      <c r="J85" s="68"/>
      <c r="K85" s="129"/>
      <c r="L85" s="68"/>
      <c r="M85" s="80"/>
      <c r="N85" s="68"/>
      <c r="O85" s="68"/>
    </row>
    <row r="86" spans="1:15" s="81" customFormat="1" ht="38.25">
      <c r="A86" s="133" t="s">
        <v>328</v>
      </c>
      <c r="B86" s="125" t="s">
        <v>224</v>
      </c>
      <c r="C86" s="126" t="s">
        <v>270</v>
      </c>
      <c r="D86" s="134">
        <v>95.8</v>
      </c>
      <c r="E86" s="144"/>
      <c r="F86" s="128"/>
      <c r="G86" s="145"/>
      <c r="H86" s="68"/>
      <c r="I86" s="129"/>
      <c r="J86" s="68"/>
      <c r="K86" s="129"/>
      <c r="L86" s="68"/>
      <c r="M86" s="80"/>
      <c r="N86" s="68"/>
      <c r="O86" s="68"/>
    </row>
    <row r="87" spans="1:15" s="81" customFormat="1" ht="38.25">
      <c r="A87" s="133" t="s">
        <v>329</v>
      </c>
      <c r="B87" s="125" t="s">
        <v>226</v>
      </c>
      <c r="C87" s="126" t="s">
        <v>270</v>
      </c>
      <c r="D87" s="134">
        <v>319.39999999999998</v>
      </c>
      <c r="E87" s="144"/>
      <c r="F87" s="128"/>
      <c r="G87" s="145"/>
      <c r="H87" s="68"/>
      <c r="I87" s="129"/>
      <c r="J87" s="68"/>
      <c r="K87" s="129"/>
      <c r="L87" s="68"/>
      <c r="M87" s="80"/>
      <c r="N87" s="68"/>
      <c r="O87" s="68"/>
    </row>
    <row r="88" spans="1:15" s="81" customFormat="1" ht="38.25">
      <c r="A88" s="133" t="s">
        <v>173</v>
      </c>
      <c r="B88" s="125" t="s">
        <v>228</v>
      </c>
      <c r="C88" s="126" t="s">
        <v>273</v>
      </c>
      <c r="D88" s="134">
        <v>1020</v>
      </c>
      <c r="E88" s="147"/>
      <c r="F88" s="128"/>
      <c r="G88" s="145"/>
      <c r="H88" s="148"/>
      <c r="I88" s="145"/>
      <c r="J88" s="128"/>
      <c r="K88" s="145"/>
      <c r="L88" s="128"/>
      <c r="M88" s="129"/>
      <c r="N88" s="128"/>
      <c r="O88" s="128"/>
    </row>
    <row r="89" spans="1:15" s="81" customFormat="1" ht="25.5">
      <c r="A89" s="133" t="s">
        <v>330</v>
      </c>
      <c r="B89" s="125" t="s">
        <v>230</v>
      </c>
      <c r="C89" s="126" t="s">
        <v>270</v>
      </c>
      <c r="D89" s="134">
        <v>102</v>
      </c>
      <c r="E89" s="78"/>
      <c r="F89" s="128"/>
      <c r="G89" s="80"/>
      <c r="H89" s="79"/>
      <c r="I89" s="80"/>
      <c r="J89" s="79"/>
      <c r="K89" s="80"/>
      <c r="L89" s="79"/>
      <c r="M89" s="80"/>
      <c r="N89" s="79"/>
      <c r="O89" s="79"/>
    </row>
    <row r="90" spans="1:15" s="81" customFormat="1" ht="25.5">
      <c r="A90" s="133" t="s">
        <v>175</v>
      </c>
      <c r="B90" s="125" t="s">
        <v>349</v>
      </c>
      <c r="C90" s="126" t="s">
        <v>64</v>
      </c>
      <c r="D90" s="134">
        <v>55</v>
      </c>
      <c r="E90" s="78"/>
      <c r="F90" s="128"/>
      <c r="G90" s="80"/>
      <c r="H90" s="79"/>
      <c r="I90" s="80"/>
      <c r="J90" s="79"/>
      <c r="K90" s="80"/>
      <c r="L90" s="79"/>
      <c r="M90" s="80"/>
      <c r="N90" s="79"/>
      <c r="O90" s="79"/>
    </row>
    <row r="91" spans="1:15" s="81" customFormat="1" ht="25.5">
      <c r="A91" s="133" t="s">
        <v>177</v>
      </c>
      <c r="B91" s="125" t="s">
        <v>285</v>
      </c>
      <c r="C91" s="126" t="s">
        <v>26</v>
      </c>
      <c r="D91" s="136">
        <v>2</v>
      </c>
      <c r="E91" s="144"/>
      <c r="F91" s="128"/>
      <c r="G91" s="145"/>
      <c r="H91" s="79"/>
      <c r="I91" s="129"/>
      <c r="J91" s="68"/>
      <c r="K91" s="129"/>
      <c r="L91" s="68"/>
      <c r="M91" s="129"/>
      <c r="N91" s="68"/>
      <c r="O91" s="68"/>
    </row>
    <row r="92" spans="1:15" s="81" customFormat="1" ht="25.5">
      <c r="A92" s="133" t="s">
        <v>179</v>
      </c>
      <c r="B92" s="125" t="s">
        <v>331</v>
      </c>
      <c r="C92" s="126" t="s">
        <v>274</v>
      </c>
      <c r="D92" s="136">
        <v>1</v>
      </c>
      <c r="E92" s="78"/>
      <c r="F92" s="128"/>
      <c r="G92" s="80"/>
      <c r="H92" s="79"/>
      <c r="I92" s="80"/>
      <c r="J92" s="79"/>
      <c r="K92" s="80"/>
      <c r="L92" s="79"/>
      <c r="M92" s="80"/>
      <c r="N92" s="79"/>
      <c r="O92" s="79"/>
    </row>
    <row r="93" spans="1:15" s="81" customFormat="1">
      <c r="A93" s="133" t="s">
        <v>181</v>
      </c>
      <c r="B93" s="137" t="s">
        <v>332</v>
      </c>
      <c r="C93" s="126" t="s">
        <v>64</v>
      </c>
      <c r="D93" s="134">
        <f>D10+D11+D12+D13+D14+D15+D16</f>
        <v>1100.3999999999999</v>
      </c>
      <c r="E93" s="144"/>
      <c r="F93" s="128"/>
      <c r="G93" s="145"/>
      <c r="H93" s="79"/>
      <c r="I93" s="129"/>
      <c r="J93" s="68"/>
      <c r="K93" s="129"/>
      <c r="L93" s="68"/>
      <c r="M93" s="129"/>
      <c r="N93" s="68"/>
      <c r="O93" s="68"/>
    </row>
    <row r="94" spans="1:15" s="81" customFormat="1">
      <c r="A94" s="133" t="s">
        <v>183</v>
      </c>
      <c r="B94" s="137" t="s">
        <v>333</v>
      </c>
      <c r="C94" s="126" t="s">
        <v>64</v>
      </c>
      <c r="D94" s="134">
        <f>D93</f>
        <v>1100.3999999999999</v>
      </c>
      <c r="E94" s="144"/>
      <c r="F94" s="128"/>
      <c r="G94" s="145"/>
      <c r="H94" s="79"/>
      <c r="I94" s="129"/>
      <c r="J94" s="68"/>
      <c r="K94" s="129"/>
      <c r="L94" s="68"/>
      <c r="M94" s="80"/>
      <c r="N94" s="68"/>
      <c r="O94" s="68"/>
    </row>
    <row r="95" spans="1:15">
      <c r="A95" s="67"/>
      <c r="B95" s="24"/>
      <c r="C95" s="19"/>
      <c r="D95" s="84"/>
      <c r="E95" s="27"/>
      <c r="F95" s="33"/>
      <c r="G95" s="35"/>
      <c r="H95" s="85"/>
      <c r="I95" s="86"/>
      <c r="J95" s="87"/>
      <c r="K95" s="35"/>
      <c r="L95" s="37"/>
      <c r="M95" s="35"/>
      <c r="N95" s="37"/>
      <c r="O95" s="68"/>
    </row>
    <row r="96" spans="1:15" s="43" customFormat="1">
      <c r="A96" s="44"/>
      <c r="B96" s="25" t="s">
        <v>0</v>
      </c>
      <c r="C96" s="45"/>
      <c r="D96" s="44"/>
      <c r="E96" s="46"/>
      <c r="F96" s="47"/>
      <c r="G96" s="49"/>
      <c r="H96" s="48"/>
      <c r="I96" s="49"/>
      <c r="J96" s="48"/>
      <c r="K96" s="49"/>
      <c r="L96" s="48"/>
      <c r="M96" s="49"/>
      <c r="N96" s="48"/>
      <c r="O96" s="69"/>
    </row>
    <row r="97" spans="1:15">
      <c r="J97" s="15" t="s">
        <v>637</v>
      </c>
      <c r="K97" s="14"/>
      <c r="L97" s="14"/>
      <c r="M97" s="14"/>
      <c r="N97" s="14"/>
      <c r="O97" s="50"/>
    </row>
    <row r="98" spans="1:15">
      <c r="J98" s="15" t="s">
        <v>19</v>
      </c>
      <c r="K98" s="51"/>
      <c r="L98" s="51"/>
      <c r="M98" s="51"/>
      <c r="N98" s="51"/>
      <c r="O98" s="52"/>
    </row>
    <row r="99" spans="1:15">
      <c r="A99" s="203" t="s">
        <v>638</v>
      </c>
      <c r="G99" s="6"/>
      <c r="H99" s="6"/>
      <c r="I99" s="6"/>
      <c r="J99" s="6"/>
      <c r="K99" s="6"/>
      <c r="L99" s="6"/>
      <c r="M99" s="6"/>
      <c r="N99" s="6"/>
    </row>
    <row r="100" spans="1:15">
      <c r="A100" s="203" t="s">
        <v>639</v>
      </c>
      <c r="G100" s="6"/>
      <c r="H100" s="6"/>
      <c r="I100" s="6"/>
      <c r="J100" s="6"/>
      <c r="K100" s="6"/>
      <c r="L100" s="6"/>
      <c r="M100" s="6"/>
      <c r="N100" s="6"/>
    </row>
    <row r="101" spans="1:15">
      <c r="A101" s="203" t="s">
        <v>640</v>
      </c>
      <c r="G101" s="6"/>
      <c r="H101" s="6"/>
      <c r="I101" s="6"/>
      <c r="J101" s="6"/>
      <c r="K101" s="6"/>
      <c r="L101" s="6"/>
      <c r="M101" s="6"/>
      <c r="N101" s="6"/>
    </row>
    <row r="102" spans="1:15">
      <c r="A102" s="204" t="s">
        <v>641</v>
      </c>
      <c r="E102" s="54"/>
      <c r="G102" s="6"/>
      <c r="H102" s="6"/>
      <c r="I102" s="6"/>
      <c r="J102" s="6"/>
      <c r="K102" s="6"/>
      <c r="L102" s="6"/>
      <c r="M102" s="6"/>
      <c r="N102" s="6"/>
    </row>
    <row r="103" spans="1:15">
      <c r="A103" s="205" t="s">
        <v>642</v>
      </c>
      <c r="G103" s="6"/>
      <c r="H103" s="6"/>
      <c r="I103" s="6"/>
      <c r="J103" s="6"/>
      <c r="K103" s="6"/>
      <c r="L103" s="6"/>
      <c r="M103" s="6"/>
      <c r="N103" s="6"/>
    </row>
    <row r="104" spans="1:15">
      <c r="A104" s="205" t="s">
        <v>643</v>
      </c>
      <c r="G104" s="6"/>
      <c r="H104" s="6"/>
      <c r="I104" s="6"/>
      <c r="J104" s="6"/>
      <c r="K104" s="6"/>
      <c r="L104" s="6"/>
      <c r="M104" s="6"/>
      <c r="N104" s="6"/>
    </row>
    <row r="105" spans="1:15">
      <c r="A105" s="54" t="s">
        <v>644</v>
      </c>
    </row>
  </sheetData>
  <mergeCells count="6">
    <mergeCell ref="K7:O7"/>
    <mergeCell ref="A7:A8"/>
    <mergeCell ref="B7:B8"/>
    <mergeCell ref="C7:C8"/>
    <mergeCell ref="D7:D8"/>
    <mergeCell ref="E7:J7"/>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1-3
&amp;"Arial,Bold"&amp;USADZĪVES KANALIZĀCIJA K1.</oddHeader>
    <oddFooter>&amp;C&amp;8&amp;P&amp;R&amp;8&amp;D</oddFooter>
  </headerFooter>
  <drawing r:id="rId2"/>
</worksheet>
</file>

<file path=xl/worksheets/sheet6.xml><?xml version="1.0" encoding="utf-8"?>
<worksheet xmlns="http://schemas.openxmlformats.org/spreadsheetml/2006/main" xmlns:r="http://schemas.openxmlformats.org/officeDocument/2006/relationships">
  <dimension ref="A1:R124"/>
  <sheetViews>
    <sheetView topLeftCell="A104" workbookViewId="0">
      <selection activeCell="R107" sqref="R107"/>
    </sheetView>
  </sheetViews>
  <sheetFormatPr defaultRowHeight="12.75"/>
  <cols>
    <col min="1" max="1" width="7.85546875" style="3" customWidth="1"/>
    <col min="2" max="2" width="33.42578125" style="1" customWidth="1"/>
    <col min="3" max="3" width="5.85546875" style="2" customWidth="1"/>
    <col min="4" max="4" width="7.7109375" style="3" customWidth="1"/>
    <col min="5" max="5" width="6.28515625" style="3" customWidth="1"/>
    <col min="6" max="6" width="5" style="4" customWidth="1"/>
    <col min="7" max="7" width="8" style="5" customWidth="1"/>
    <col min="8" max="8" width="7" style="5" customWidth="1"/>
    <col min="9" max="9" width="6.85546875" style="5" customWidth="1"/>
    <col min="10" max="10" width="8.140625" style="5" customWidth="1"/>
    <col min="11" max="14" width="8.42578125" style="5" customWidth="1"/>
    <col min="15" max="15" width="9.42578125" style="6" customWidth="1"/>
    <col min="16" max="16384" width="9.140625" style="6"/>
  </cols>
  <sheetData>
    <row r="1" spans="1:16" ht="14.25">
      <c r="A1" s="56" t="s">
        <v>1</v>
      </c>
      <c r="B1" s="57"/>
      <c r="C1" s="82" t="s">
        <v>46</v>
      </c>
      <c r="D1" s="58"/>
      <c r="E1" s="58"/>
      <c r="F1" s="59"/>
      <c r="G1" s="60"/>
      <c r="H1" s="60"/>
      <c r="I1" s="60"/>
      <c r="J1" s="60"/>
      <c r="K1" s="60"/>
      <c r="L1" s="60"/>
      <c r="M1" s="60"/>
      <c r="N1" s="60"/>
      <c r="O1" s="61"/>
    </row>
    <row r="2" spans="1:16" ht="15">
      <c r="A2" s="56" t="s">
        <v>2</v>
      </c>
      <c r="B2" s="57"/>
      <c r="C2" s="62" t="s">
        <v>47</v>
      </c>
      <c r="D2" s="58"/>
      <c r="E2" s="58"/>
      <c r="F2" s="59"/>
      <c r="G2" s="60"/>
      <c r="H2" s="60"/>
      <c r="I2" s="60"/>
      <c r="J2" s="60"/>
      <c r="K2" s="60"/>
      <c r="L2" s="60"/>
      <c r="M2" s="60"/>
      <c r="N2" s="60"/>
      <c r="O2" s="61"/>
    </row>
    <row r="3" spans="1:16" ht="15">
      <c r="A3" s="56" t="s">
        <v>3</v>
      </c>
      <c r="B3" s="57"/>
      <c r="C3" s="62" t="s">
        <v>45</v>
      </c>
      <c r="D3" s="58"/>
      <c r="E3" s="58"/>
      <c r="F3" s="59"/>
      <c r="G3" s="60"/>
      <c r="H3" s="60"/>
      <c r="I3" s="60"/>
      <c r="J3" s="60"/>
      <c r="K3" s="60"/>
      <c r="L3" s="60"/>
      <c r="M3" s="60"/>
      <c r="N3" s="60"/>
      <c r="O3" s="61"/>
    </row>
    <row r="4" spans="1:16" ht="14.25">
      <c r="A4" s="56" t="s">
        <v>4</v>
      </c>
      <c r="B4" s="57"/>
      <c r="C4" s="63"/>
      <c r="D4" s="58"/>
      <c r="E4" s="58"/>
      <c r="F4" s="59"/>
      <c r="G4" s="60"/>
      <c r="H4" s="60"/>
      <c r="I4" s="60"/>
      <c r="J4" s="60"/>
      <c r="K4" s="60"/>
      <c r="L4" s="60"/>
      <c r="M4" s="60"/>
      <c r="N4" s="60"/>
      <c r="O4" s="61"/>
    </row>
    <row r="5" spans="1:16" ht="14.25">
      <c r="A5" s="56" t="s">
        <v>636</v>
      </c>
      <c r="B5" s="57"/>
      <c r="C5" s="64"/>
      <c r="D5" s="58"/>
      <c r="E5" s="58"/>
      <c r="F5" s="59"/>
      <c r="G5" s="60"/>
      <c r="H5" s="60"/>
      <c r="I5" s="60"/>
      <c r="J5" s="60"/>
      <c r="K5" s="60"/>
      <c r="L5" s="60"/>
      <c r="M5" s="60"/>
      <c r="N5" s="65" t="s">
        <v>38</v>
      </c>
      <c r="O5" s="66"/>
    </row>
    <row r="6" spans="1:16" ht="14.25">
      <c r="A6" s="56" t="s">
        <v>633</v>
      </c>
      <c r="B6" s="57"/>
      <c r="C6" s="64"/>
      <c r="D6" s="58"/>
      <c r="E6" s="58"/>
      <c r="F6" s="59"/>
      <c r="G6" s="60"/>
      <c r="H6" s="60"/>
      <c r="I6" s="60"/>
      <c r="J6" s="60"/>
      <c r="K6" s="60"/>
      <c r="L6" s="60"/>
      <c r="M6" s="60"/>
      <c r="N6" s="60"/>
      <c r="O6" s="61"/>
    </row>
    <row r="7" spans="1:16" ht="14.25">
      <c r="A7" s="207" t="s">
        <v>5</v>
      </c>
      <c r="B7" s="222" t="s">
        <v>6</v>
      </c>
      <c r="C7" s="220" t="s">
        <v>7</v>
      </c>
      <c r="D7" s="207" t="s">
        <v>8</v>
      </c>
      <c r="E7" s="217" t="s">
        <v>9</v>
      </c>
      <c r="F7" s="217"/>
      <c r="G7" s="217"/>
      <c r="H7" s="217"/>
      <c r="I7" s="217"/>
      <c r="J7" s="219"/>
      <c r="K7" s="218" t="s">
        <v>12</v>
      </c>
      <c r="L7" s="217"/>
      <c r="M7" s="217"/>
      <c r="N7" s="217"/>
      <c r="O7" s="219"/>
      <c r="P7" s="9"/>
    </row>
    <row r="8" spans="1:16" ht="144">
      <c r="A8" s="208"/>
      <c r="B8" s="223"/>
      <c r="C8" s="221"/>
      <c r="D8" s="208"/>
      <c r="E8" s="7" t="s">
        <v>10</v>
      </c>
      <c r="F8" s="7" t="s">
        <v>39</v>
      </c>
      <c r="G8" s="8" t="s">
        <v>40</v>
      </c>
      <c r="H8" s="8" t="s">
        <v>41</v>
      </c>
      <c r="I8" s="8" t="s">
        <v>42</v>
      </c>
      <c r="J8" s="8" t="s">
        <v>43</v>
      </c>
      <c r="K8" s="8" t="s">
        <v>11</v>
      </c>
      <c r="L8" s="8" t="s">
        <v>40</v>
      </c>
      <c r="M8" s="8" t="s">
        <v>41</v>
      </c>
      <c r="N8" s="8" t="s">
        <v>42</v>
      </c>
      <c r="O8" s="8" t="s">
        <v>44</v>
      </c>
    </row>
    <row r="9" spans="1:16">
      <c r="A9" s="131"/>
      <c r="B9" s="132"/>
      <c r="C9" s="77"/>
      <c r="D9" s="11"/>
      <c r="E9" s="40"/>
      <c r="F9" s="32"/>
      <c r="G9" s="41"/>
      <c r="H9" s="36"/>
      <c r="I9" s="41"/>
      <c r="J9" s="36"/>
      <c r="K9" s="41"/>
      <c r="L9" s="36"/>
      <c r="M9" s="41"/>
      <c r="N9" s="36"/>
      <c r="O9" s="42"/>
    </row>
    <row r="10" spans="1:16" s="81" customFormat="1" ht="167.25">
      <c r="A10" s="140">
        <v>1</v>
      </c>
      <c r="B10" s="125" t="s">
        <v>404</v>
      </c>
      <c r="C10" s="140" t="s">
        <v>26</v>
      </c>
      <c r="D10" s="140">
        <v>1</v>
      </c>
      <c r="E10" s="142"/>
      <c r="F10" s="79"/>
      <c r="G10" s="128"/>
      <c r="H10" s="143"/>
      <c r="I10" s="128"/>
      <c r="J10" s="128"/>
      <c r="K10" s="128"/>
      <c r="L10" s="128"/>
      <c r="M10" s="128"/>
      <c r="N10" s="128"/>
      <c r="O10" s="68"/>
    </row>
    <row r="11" spans="1:16" s="81" customFormat="1">
      <c r="A11" s="133" t="s">
        <v>354</v>
      </c>
      <c r="B11" s="125" t="s">
        <v>396</v>
      </c>
      <c r="C11" s="126" t="s">
        <v>26</v>
      </c>
      <c r="D11" s="136">
        <v>1</v>
      </c>
      <c r="E11" s="142"/>
      <c r="F11" s="79"/>
      <c r="G11" s="128"/>
      <c r="H11" s="143"/>
      <c r="I11" s="128"/>
      <c r="J11" s="128"/>
      <c r="K11" s="128"/>
      <c r="L11" s="128"/>
      <c r="M11" s="128"/>
      <c r="N11" s="128"/>
      <c r="O11" s="68"/>
    </row>
    <row r="12" spans="1:16" s="81" customFormat="1">
      <c r="A12" s="133" t="s">
        <v>355</v>
      </c>
      <c r="B12" s="125" t="s">
        <v>356</v>
      </c>
      <c r="C12" s="126" t="s">
        <v>26</v>
      </c>
      <c r="D12" s="136">
        <v>1</v>
      </c>
      <c r="E12" s="142"/>
      <c r="F12" s="79"/>
      <c r="G12" s="128"/>
      <c r="H12" s="143"/>
      <c r="I12" s="128"/>
      <c r="J12" s="128"/>
      <c r="K12" s="128"/>
      <c r="L12" s="128"/>
      <c r="M12" s="128"/>
      <c r="N12" s="128"/>
      <c r="O12" s="68"/>
    </row>
    <row r="13" spans="1:16" s="81" customFormat="1" ht="51">
      <c r="A13" s="133" t="s">
        <v>357</v>
      </c>
      <c r="B13" s="125" t="s">
        <v>358</v>
      </c>
      <c r="C13" s="126" t="s">
        <v>26</v>
      </c>
      <c r="D13" s="136">
        <v>1</v>
      </c>
      <c r="E13" s="142"/>
      <c r="F13" s="79"/>
      <c r="G13" s="128"/>
      <c r="H13" s="143"/>
      <c r="I13" s="128"/>
      <c r="J13" s="128"/>
      <c r="K13" s="128"/>
      <c r="L13" s="128"/>
      <c r="M13" s="128"/>
      <c r="N13" s="128"/>
      <c r="O13" s="68"/>
    </row>
    <row r="14" spans="1:16" s="81" customFormat="1" ht="38.25">
      <c r="A14" s="133" t="s">
        <v>359</v>
      </c>
      <c r="B14" s="125" t="s">
        <v>360</v>
      </c>
      <c r="C14" s="126" t="s">
        <v>26</v>
      </c>
      <c r="D14" s="136">
        <v>1</v>
      </c>
      <c r="E14" s="142"/>
      <c r="F14" s="79"/>
      <c r="G14" s="128"/>
      <c r="H14" s="143"/>
      <c r="I14" s="128"/>
      <c r="J14" s="128"/>
      <c r="K14" s="128"/>
      <c r="L14" s="128"/>
      <c r="M14" s="128"/>
      <c r="N14" s="128"/>
      <c r="O14" s="68"/>
    </row>
    <row r="15" spans="1:16" s="81" customFormat="1" ht="38.25">
      <c r="A15" s="133" t="s">
        <v>65</v>
      </c>
      <c r="B15" s="125" t="s">
        <v>361</v>
      </c>
      <c r="C15" s="126" t="s">
        <v>64</v>
      </c>
      <c r="D15" s="134">
        <v>10</v>
      </c>
      <c r="E15" s="142"/>
      <c r="F15" s="79"/>
      <c r="G15" s="128"/>
      <c r="H15" s="143"/>
      <c r="I15" s="128"/>
      <c r="J15" s="128"/>
      <c r="K15" s="128"/>
      <c r="L15" s="128"/>
      <c r="M15" s="128"/>
      <c r="N15" s="128"/>
      <c r="O15" s="68"/>
    </row>
    <row r="16" spans="1:16" s="81" customFormat="1">
      <c r="A16" s="133" t="s">
        <v>67</v>
      </c>
      <c r="B16" s="125" t="s">
        <v>362</v>
      </c>
      <c r="C16" s="126" t="s">
        <v>26</v>
      </c>
      <c r="D16" s="136">
        <v>1</v>
      </c>
      <c r="E16" s="142"/>
      <c r="F16" s="79"/>
      <c r="G16" s="128"/>
      <c r="H16" s="143"/>
      <c r="I16" s="128"/>
      <c r="J16" s="128"/>
      <c r="K16" s="128"/>
      <c r="L16" s="128"/>
      <c r="M16" s="128"/>
      <c r="N16" s="128"/>
      <c r="O16" s="68"/>
    </row>
    <row r="17" spans="1:18" s="81" customFormat="1" ht="38.25">
      <c r="A17" s="133" t="s">
        <v>69</v>
      </c>
      <c r="B17" s="125" t="s">
        <v>363</v>
      </c>
      <c r="C17" s="126" t="s">
        <v>26</v>
      </c>
      <c r="D17" s="136">
        <v>1</v>
      </c>
      <c r="E17" s="142"/>
      <c r="F17" s="79"/>
      <c r="G17" s="128"/>
      <c r="H17" s="143"/>
      <c r="I17" s="128"/>
      <c r="J17" s="128"/>
      <c r="K17" s="128"/>
      <c r="L17" s="128"/>
      <c r="M17" s="128"/>
      <c r="N17" s="128"/>
      <c r="O17" s="68"/>
    </row>
    <row r="18" spans="1:18" s="81" customFormat="1" ht="52.5">
      <c r="A18" s="133" t="s">
        <v>71</v>
      </c>
      <c r="B18" s="125" t="s">
        <v>397</v>
      </c>
      <c r="C18" s="126" t="s">
        <v>26</v>
      </c>
      <c r="D18" s="136">
        <v>1</v>
      </c>
      <c r="E18" s="142"/>
      <c r="F18" s="79"/>
      <c r="G18" s="128"/>
      <c r="H18" s="143"/>
      <c r="I18" s="128"/>
      <c r="J18" s="128"/>
      <c r="K18" s="128"/>
      <c r="L18" s="128"/>
      <c r="M18" s="128"/>
      <c r="N18" s="128"/>
      <c r="O18" s="68"/>
      <c r="Q18" s="158"/>
      <c r="R18" s="158"/>
    </row>
    <row r="19" spans="1:18" s="81" customFormat="1" ht="51">
      <c r="A19" s="166" t="s">
        <v>73</v>
      </c>
      <c r="B19" s="167" t="s">
        <v>405</v>
      </c>
      <c r="C19" s="168" t="s">
        <v>26</v>
      </c>
      <c r="D19" s="169">
        <v>1</v>
      </c>
      <c r="E19" s="127"/>
      <c r="F19" s="68"/>
      <c r="G19" s="129"/>
      <c r="H19" s="79"/>
      <c r="I19" s="129"/>
      <c r="J19" s="68"/>
      <c r="K19" s="129"/>
      <c r="L19" s="68"/>
      <c r="M19" s="129"/>
      <c r="N19" s="68"/>
      <c r="O19" s="68"/>
      <c r="Q19" s="158"/>
      <c r="R19" s="158"/>
    </row>
    <row r="20" spans="1:18" s="81" customFormat="1" ht="25.5">
      <c r="A20" s="139" t="s">
        <v>422</v>
      </c>
      <c r="B20" s="171" t="s">
        <v>406</v>
      </c>
      <c r="C20" s="139" t="s">
        <v>419</v>
      </c>
      <c r="D20" s="172">
        <v>45.7</v>
      </c>
      <c r="E20" s="78"/>
      <c r="F20" s="79"/>
      <c r="G20" s="80"/>
      <c r="H20" s="79"/>
      <c r="I20" s="80"/>
      <c r="J20" s="79"/>
      <c r="K20" s="80"/>
      <c r="L20" s="79"/>
      <c r="M20" s="80"/>
      <c r="N20" s="79"/>
      <c r="O20" s="79"/>
      <c r="Q20" s="158"/>
      <c r="R20" s="158"/>
    </row>
    <row r="21" spans="1:18" s="81" customFormat="1" ht="15.75">
      <c r="A21" s="139" t="s">
        <v>423</v>
      </c>
      <c r="B21" s="171" t="s">
        <v>407</v>
      </c>
      <c r="C21" s="139" t="s">
        <v>420</v>
      </c>
      <c r="D21" s="172">
        <v>26.6</v>
      </c>
      <c r="E21" s="78"/>
      <c r="F21" s="79"/>
      <c r="G21" s="80"/>
      <c r="H21" s="79"/>
      <c r="I21" s="80"/>
      <c r="J21" s="79"/>
      <c r="K21" s="80"/>
      <c r="L21" s="79"/>
      <c r="M21" s="80"/>
      <c r="N21" s="79"/>
      <c r="O21" s="79"/>
      <c r="Q21" s="158"/>
      <c r="R21" s="158"/>
    </row>
    <row r="22" spans="1:18" s="81" customFormat="1" ht="25.5">
      <c r="A22" s="139" t="s">
        <v>424</v>
      </c>
      <c r="B22" s="171" t="s">
        <v>408</v>
      </c>
      <c r="C22" s="139" t="s">
        <v>419</v>
      </c>
      <c r="D22" s="172">
        <v>5.9</v>
      </c>
      <c r="E22" s="127"/>
      <c r="F22" s="79"/>
      <c r="G22" s="129"/>
      <c r="H22" s="68"/>
      <c r="I22" s="129"/>
      <c r="J22" s="68"/>
      <c r="K22" s="129"/>
      <c r="L22" s="68"/>
      <c r="M22" s="129"/>
      <c r="N22" s="68"/>
      <c r="O22" s="68"/>
      <c r="Q22" s="158"/>
      <c r="R22" s="158"/>
    </row>
    <row r="23" spans="1:18" s="81" customFormat="1" ht="15.75">
      <c r="A23" s="139" t="s">
        <v>425</v>
      </c>
      <c r="B23" s="171" t="s">
        <v>409</v>
      </c>
      <c r="C23" s="139" t="s">
        <v>420</v>
      </c>
      <c r="D23" s="172">
        <f>D21</f>
        <v>26.6</v>
      </c>
      <c r="E23" s="78"/>
      <c r="F23" s="79"/>
      <c r="G23" s="80"/>
      <c r="H23" s="79"/>
      <c r="I23" s="80"/>
      <c r="J23" s="79"/>
      <c r="K23" s="80"/>
      <c r="L23" s="79"/>
      <c r="M23" s="80"/>
      <c r="N23" s="79"/>
      <c r="O23" s="79"/>
      <c r="Q23" s="158"/>
      <c r="R23" s="158"/>
    </row>
    <row r="24" spans="1:18" s="81" customFormat="1" ht="15.75">
      <c r="A24" s="139" t="s">
        <v>426</v>
      </c>
      <c r="B24" s="171" t="s">
        <v>421</v>
      </c>
      <c r="C24" s="139" t="s">
        <v>419</v>
      </c>
      <c r="D24" s="172">
        <v>2.95</v>
      </c>
      <c r="E24" s="144"/>
      <c r="F24" s="79"/>
      <c r="G24" s="145"/>
      <c r="H24" s="68"/>
      <c r="I24" s="129"/>
      <c r="J24" s="68"/>
      <c r="K24" s="129"/>
      <c r="L24" s="68"/>
      <c r="M24" s="80"/>
      <c r="N24" s="68"/>
      <c r="O24" s="68"/>
      <c r="Q24" s="158"/>
      <c r="R24" s="158"/>
    </row>
    <row r="25" spans="1:18" s="81" customFormat="1" ht="25.5">
      <c r="A25" s="139" t="s">
        <v>427</v>
      </c>
      <c r="B25" s="171" t="s">
        <v>410</v>
      </c>
      <c r="C25" s="139" t="s">
        <v>419</v>
      </c>
      <c r="D25" s="172">
        <v>1.04</v>
      </c>
      <c r="E25" s="127"/>
      <c r="F25" s="128"/>
      <c r="G25" s="129"/>
      <c r="H25" s="68"/>
      <c r="I25" s="129"/>
      <c r="J25" s="68"/>
      <c r="K25" s="129"/>
      <c r="L25" s="68"/>
      <c r="M25" s="129"/>
      <c r="N25" s="68"/>
      <c r="O25" s="68"/>
      <c r="Q25" s="158"/>
      <c r="R25" s="158"/>
    </row>
    <row r="26" spans="1:18" s="81" customFormat="1" ht="25.5">
      <c r="A26" s="139" t="s">
        <v>428</v>
      </c>
      <c r="B26" s="171" t="s">
        <v>411</v>
      </c>
      <c r="C26" s="139" t="s">
        <v>420</v>
      </c>
      <c r="D26" s="172">
        <v>20.74</v>
      </c>
      <c r="E26" s="142"/>
      <c r="F26" s="79"/>
      <c r="G26" s="128"/>
      <c r="H26" s="143"/>
      <c r="I26" s="128"/>
      <c r="J26" s="128"/>
      <c r="K26" s="128"/>
      <c r="L26" s="128"/>
      <c r="M26" s="128"/>
      <c r="N26" s="128"/>
      <c r="O26" s="68"/>
      <c r="Q26" s="158"/>
      <c r="R26" s="158"/>
    </row>
    <row r="27" spans="1:18" s="81" customFormat="1">
      <c r="A27" s="139" t="s">
        <v>429</v>
      </c>
      <c r="B27" s="171" t="s">
        <v>412</v>
      </c>
      <c r="C27" s="139" t="s">
        <v>413</v>
      </c>
      <c r="D27" s="172">
        <v>26.9</v>
      </c>
      <c r="E27" s="142"/>
      <c r="F27" s="79"/>
      <c r="G27" s="128"/>
      <c r="H27" s="143"/>
      <c r="I27" s="128"/>
      <c r="J27" s="128"/>
      <c r="K27" s="128"/>
      <c r="L27" s="128"/>
      <c r="M27" s="128"/>
      <c r="N27" s="128"/>
      <c r="O27" s="68"/>
      <c r="Q27" s="158"/>
      <c r="R27" s="158"/>
    </row>
    <row r="28" spans="1:18" s="81" customFormat="1">
      <c r="A28" s="139" t="s">
        <v>430</v>
      </c>
      <c r="B28" s="171" t="s">
        <v>414</v>
      </c>
      <c r="C28" s="139" t="s">
        <v>413</v>
      </c>
      <c r="D28" s="172">
        <v>9.4</v>
      </c>
      <c r="E28" s="142"/>
      <c r="F28" s="79"/>
      <c r="G28" s="128"/>
      <c r="H28" s="143"/>
      <c r="I28" s="128"/>
      <c r="J28" s="128"/>
      <c r="K28" s="128"/>
      <c r="L28" s="128"/>
      <c r="M28" s="128"/>
      <c r="N28" s="128"/>
      <c r="O28" s="68"/>
      <c r="Q28" s="158"/>
      <c r="R28" s="158"/>
    </row>
    <row r="29" spans="1:18" s="81" customFormat="1" ht="15.75">
      <c r="A29" s="139" t="s">
        <v>431</v>
      </c>
      <c r="B29" s="171" t="s">
        <v>415</v>
      </c>
      <c r="C29" s="139" t="s">
        <v>419</v>
      </c>
      <c r="D29" s="172">
        <v>6.22</v>
      </c>
      <c r="E29" s="127"/>
      <c r="F29" s="128"/>
      <c r="G29" s="129"/>
      <c r="H29" s="68"/>
      <c r="I29" s="129"/>
      <c r="J29" s="68"/>
      <c r="K29" s="129"/>
      <c r="L29" s="68"/>
      <c r="M29" s="129"/>
      <c r="N29" s="68"/>
      <c r="O29" s="68"/>
      <c r="Q29" s="158"/>
      <c r="R29" s="158"/>
    </row>
    <row r="30" spans="1:18" s="81" customFormat="1" ht="25.5">
      <c r="A30" s="139" t="s">
        <v>432</v>
      </c>
      <c r="B30" s="171" t="s">
        <v>416</v>
      </c>
      <c r="C30" s="139" t="s">
        <v>420</v>
      </c>
      <c r="D30" s="172">
        <v>30.82</v>
      </c>
      <c r="E30" s="142"/>
      <c r="F30" s="79"/>
      <c r="G30" s="128"/>
      <c r="H30" s="143"/>
      <c r="I30" s="128"/>
      <c r="J30" s="128"/>
      <c r="K30" s="128"/>
      <c r="L30" s="128"/>
      <c r="M30" s="128"/>
      <c r="N30" s="128"/>
      <c r="O30" s="68"/>
      <c r="Q30" s="158"/>
      <c r="R30" s="158"/>
    </row>
    <row r="31" spans="1:18" s="81" customFormat="1">
      <c r="A31" s="139" t="s">
        <v>433</v>
      </c>
      <c r="B31" s="171" t="s">
        <v>436</v>
      </c>
      <c r="C31" s="139" t="s">
        <v>274</v>
      </c>
      <c r="D31" s="173">
        <v>1</v>
      </c>
      <c r="E31" s="142"/>
      <c r="F31" s="79"/>
      <c r="G31" s="128"/>
      <c r="H31" s="143"/>
      <c r="I31" s="128"/>
      <c r="J31" s="128"/>
      <c r="K31" s="128"/>
      <c r="L31" s="128"/>
      <c r="M31" s="128"/>
      <c r="N31" s="128"/>
      <c r="O31" s="68"/>
      <c r="Q31" s="158"/>
      <c r="R31" s="158"/>
    </row>
    <row r="32" spans="1:18" s="81" customFormat="1" ht="25.5">
      <c r="A32" s="139" t="s">
        <v>434</v>
      </c>
      <c r="B32" s="171" t="s">
        <v>417</v>
      </c>
      <c r="C32" s="139" t="s">
        <v>419</v>
      </c>
      <c r="D32" s="172">
        <v>38.44</v>
      </c>
      <c r="E32" s="127"/>
      <c r="F32" s="79"/>
      <c r="G32" s="129"/>
      <c r="H32" s="68"/>
      <c r="I32" s="129"/>
      <c r="J32" s="68"/>
      <c r="K32" s="129"/>
      <c r="L32" s="68"/>
      <c r="M32" s="129"/>
      <c r="N32" s="68"/>
      <c r="O32" s="68"/>
      <c r="Q32" s="158"/>
      <c r="R32" s="158"/>
    </row>
    <row r="33" spans="1:18" s="81" customFormat="1" ht="15.75">
      <c r="A33" s="139" t="s">
        <v>435</v>
      </c>
      <c r="B33" s="171" t="s">
        <v>418</v>
      </c>
      <c r="C33" s="139" t="s">
        <v>420</v>
      </c>
      <c r="D33" s="172">
        <v>128.13</v>
      </c>
      <c r="E33" s="78"/>
      <c r="F33" s="79"/>
      <c r="G33" s="80"/>
      <c r="H33" s="79"/>
      <c r="I33" s="80"/>
      <c r="J33" s="79"/>
      <c r="K33" s="80"/>
      <c r="L33" s="79"/>
      <c r="M33" s="80"/>
      <c r="N33" s="79"/>
      <c r="O33" s="79"/>
      <c r="Q33" s="158"/>
      <c r="R33" s="158"/>
    </row>
    <row r="34" spans="1:18" s="81" customFormat="1" ht="76.5">
      <c r="A34" s="151" t="s">
        <v>75</v>
      </c>
      <c r="B34" s="152" t="s">
        <v>364</v>
      </c>
      <c r="C34" s="153" t="s">
        <v>26</v>
      </c>
      <c r="D34" s="170">
        <v>1</v>
      </c>
      <c r="E34" s="159"/>
      <c r="F34" s="128"/>
      <c r="G34" s="129"/>
      <c r="H34" s="68"/>
      <c r="I34" s="129"/>
      <c r="J34" s="68"/>
      <c r="K34" s="129"/>
      <c r="L34" s="68"/>
      <c r="M34" s="80"/>
      <c r="N34" s="68"/>
      <c r="O34" s="68"/>
      <c r="Q34" s="158"/>
      <c r="R34" s="158"/>
    </row>
    <row r="35" spans="1:18" s="81" customFormat="1" ht="76.5">
      <c r="A35" s="133" t="s">
        <v>77</v>
      </c>
      <c r="B35" s="125" t="s">
        <v>365</v>
      </c>
      <c r="C35" s="126" t="s">
        <v>26</v>
      </c>
      <c r="D35" s="136">
        <v>1</v>
      </c>
      <c r="E35" s="127"/>
      <c r="F35" s="128"/>
      <c r="G35" s="129"/>
      <c r="H35" s="68"/>
      <c r="I35" s="129"/>
      <c r="J35" s="68"/>
      <c r="K35" s="129"/>
      <c r="L35" s="68"/>
      <c r="M35" s="129"/>
      <c r="N35" s="68"/>
      <c r="O35" s="68"/>
    </row>
    <row r="36" spans="1:18" s="81" customFormat="1" ht="140.25">
      <c r="A36" s="133" t="s">
        <v>79</v>
      </c>
      <c r="B36" s="125" t="s">
        <v>366</v>
      </c>
      <c r="C36" s="126" t="s">
        <v>26</v>
      </c>
      <c r="D36" s="136">
        <v>1</v>
      </c>
      <c r="E36" s="159"/>
      <c r="F36" s="128"/>
      <c r="G36" s="129"/>
      <c r="H36" s="68"/>
      <c r="I36" s="129"/>
      <c r="J36" s="68"/>
      <c r="K36" s="129"/>
      <c r="L36" s="68"/>
      <c r="M36" s="80"/>
      <c r="N36" s="68"/>
      <c r="O36" s="68"/>
    </row>
    <row r="37" spans="1:18" s="81" customFormat="1" ht="51">
      <c r="A37" s="133" t="s">
        <v>367</v>
      </c>
      <c r="B37" s="125" t="s">
        <v>481</v>
      </c>
      <c r="C37" s="126" t="s">
        <v>26</v>
      </c>
      <c r="D37" s="136">
        <v>1</v>
      </c>
      <c r="E37" s="159"/>
      <c r="F37" s="68"/>
      <c r="G37" s="129"/>
      <c r="H37" s="68"/>
      <c r="I37" s="129"/>
      <c r="J37" s="68"/>
      <c r="K37" s="129"/>
      <c r="L37" s="68"/>
      <c r="M37" s="80"/>
      <c r="N37" s="68"/>
      <c r="O37" s="68"/>
    </row>
    <row r="38" spans="1:18" s="81" customFormat="1" ht="25.5">
      <c r="A38" s="139" t="s">
        <v>437</v>
      </c>
      <c r="B38" s="171" t="s">
        <v>406</v>
      </c>
      <c r="C38" s="139" t="s">
        <v>419</v>
      </c>
      <c r="D38" s="172">
        <v>5.2</v>
      </c>
      <c r="E38" s="78"/>
      <c r="F38" s="79"/>
      <c r="G38" s="80"/>
      <c r="H38" s="79"/>
      <c r="I38" s="80"/>
      <c r="J38" s="79"/>
      <c r="K38" s="80"/>
      <c r="L38" s="79"/>
      <c r="M38" s="80"/>
      <c r="N38" s="79"/>
      <c r="O38" s="79"/>
      <c r="Q38" s="158"/>
      <c r="R38" s="158"/>
    </row>
    <row r="39" spans="1:18" s="81" customFormat="1" ht="15.75">
      <c r="A39" s="139" t="s">
        <v>438</v>
      </c>
      <c r="B39" s="171" t="s">
        <v>407</v>
      </c>
      <c r="C39" s="139" t="s">
        <v>420</v>
      </c>
      <c r="D39" s="172">
        <v>4</v>
      </c>
      <c r="E39" s="78"/>
      <c r="F39" s="79"/>
      <c r="G39" s="80"/>
      <c r="H39" s="79"/>
      <c r="I39" s="80"/>
      <c r="J39" s="79"/>
      <c r="K39" s="80"/>
      <c r="L39" s="79"/>
      <c r="M39" s="80"/>
      <c r="N39" s="79"/>
      <c r="O39" s="79"/>
      <c r="Q39" s="158"/>
      <c r="R39" s="158"/>
    </row>
    <row r="40" spans="1:18" s="81" customFormat="1" ht="25.5">
      <c r="A40" s="139" t="s">
        <v>439</v>
      </c>
      <c r="B40" s="171" t="s">
        <v>408</v>
      </c>
      <c r="C40" s="139" t="s">
        <v>419</v>
      </c>
      <c r="D40" s="172">
        <v>0.5</v>
      </c>
      <c r="E40" s="127"/>
      <c r="F40" s="79"/>
      <c r="G40" s="129"/>
      <c r="H40" s="68"/>
      <c r="I40" s="129"/>
      <c r="J40" s="68"/>
      <c r="K40" s="129"/>
      <c r="L40" s="68"/>
      <c r="M40" s="129"/>
      <c r="N40" s="68"/>
      <c r="O40" s="68"/>
      <c r="Q40" s="158"/>
      <c r="R40" s="158"/>
    </row>
    <row r="41" spans="1:18" s="81" customFormat="1" ht="15.75">
      <c r="A41" s="139" t="s">
        <v>440</v>
      </c>
      <c r="B41" s="171" t="s">
        <v>409</v>
      </c>
      <c r="C41" s="139" t="s">
        <v>420</v>
      </c>
      <c r="D41" s="172">
        <f>D39</f>
        <v>4</v>
      </c>
      <c r="E41" s="78"/>
      <c r="F41" s="79"/>
      <c r="G41" s="80"/>
      <c r="H41" s="79"/>
      <c r="I41" s="80"/>
      <c r="J41" s="79"/>
      <c r="K41" s="80"/>
      <c r="L41" s="79"/>
      <c r="M41" s="80"/>
      <c r="N41" s="79"/>
      <c r="O41" s="79"/>
      <c r="Q41" s="158"/>
      <c r="R41" s="158"/>
    </row>
    <row r="42" spans="1:18" s="81" customFormat="1" ht="15.75">
      <c r="A42" s="139" t="s">
        <v>441</v>
      </c>
      <c r="B42" s="171" t="s">
        <v>421</v>
      </c>
      <c r="C42" s="139" t="s">
        <v>419</v>
      </c>
      <c r="D42" s="172">
        <v>0.25</v>
      </c>
      <c r="E42" s="144"/>
      <c r="F42" s="79"/>
      <c r="G42" s="145"/>
      <c r="H42" s="68"/>
      <c r="I42" s="129"/>
      <c r="J42" s="68"/>
      <c r="K42" s="129"/>
      <c r="L42" s="68"/>
      <c r="M42" s="80"/>
      <c r="N42" s="68"/>
      <c r="O42" s="68"/>
      <c r="Q42" s="158"/>
      <c r="R42" s="158"/>
    </row>
    <row r="43" spans="1:18" s="81" customFormat="1" ht="25.5">
      <c r="A43" s="139" t="s">
        <v>442</v>
      </c>
      <c r="B43" s="171" t="s">
        <v>410</v>
      </c>
      <c r="C43" s="139" t="s">
        <v>419</v>
      </c>
      <c r="D43" s="172">
        <v>0.1</v>
      </c>
      <c r="E43" s="127"/>
      <c r="F43" s="128"/>
      <c r="G43" s="129"/>
      <c r="H43" s="68"/>
      <c r="I43" s="129"/>
      <c r="J43" s="68"/>
      <c r="K43" s="129"/>
      <c r="L43" s="68"/>
      <c r="M43" s="129"/>
      <c r="N43" s="68"/>
      <c r="O43" s="68"/>
      <c r="Q43" s="158"/>
      <c r="R43" s="158"/>
    </row>
    <row r="44" spans="1:18" s="81" customFormat="1" ht="25.5">
      <c r="A44" s="139" t="s">
        <v>443</v>
      </c>
      <c r="B44" s="171" t="s">
        <v>411</v>
      </c>
      <c r="C44" s="139" t="s">
        <v>420</v>
      </c>
      <c r="D44" s="172">
        <v>1.96</v>
      </c>
      <c r="E44" s="142"/>
      <c r="F44" s="79"/>
      <c r="G44" s="128"/>
      <c r="H44" s="143"/>
      <c r="I44" s="128"/>
      <c r="J44" s="128"/>
      <c r="K44" s="128"/>
      <c r="L44" s="128"/>
      <c r="M44" s="128"/>
      <c r="N44" s="128"/>
      <c r="O44" s="68"/>
      <c r="Q44" s="158"/>
      <c r="R44" s="158"/>
    </row>
    <row r="45" spans="1:18" s="81" customFormat="1">
      <c r="A45" s="139" t="s">
        <v>444</v>
      </c>
      <c r="B45" s="171" t="s">
        <v>412</v>
      </c>
      <c r="C45" s="139" t="s">
        <v>413</v>
      </c>
      <c r="D45" s="172">
        <v>2.2799999999999998</v>
      </c>
      <c r="E45" s="142"/>
      <c r="F45" s="79"/>
      <c r="G45" s="128"/>
      <c r="H45" s="143"/>
      <c r="I45" s="128"/>
      <c r="J45" s="128"/>
      <c r="K45" s="128"/>
      <c r="L45" s="128"/>
      <c r="M45" s="128"/>
      <c r="N45" s="128"/>
      <c r="O45" s="68"/>
      <c r="Q45" s="158"/>
      <c r="R45" s="158"/>
    </row>
    <row r="46" spans="1:18" s="81" customFormat="1">
      <c r="A46" s="139" t="s">
        <v>445</v>
      </c>
      <c r="B46" s="171" t="s">
        <v>414</v>
      </c>
      <c r="C46" s="139" t="s">
        <v>413</v>
      </c>
      <c r="D46" s="172">
        <v>0.8</v>
      </c>
      <c r="E46" s="142"/>
      <c r="F46" s="79"/>
      <c r="G46" s="128"/>
      <c r="H46" s="143"/>
      <c r="I46" s="128"/>
      <c r="J46" s="128"/>
      <c r="K46" s="128"/>
      <c r="L46" s="128"/>
      <c r="M46" s="128"/>
      <c r="N46" s="128"/>
      <c r="O46" s="68"/>
      <c r="Q46" s="158"/>
      <c r="R46" s="158"/>
    </row>
    <row r="47" spans="1:18" s="81" customFormat="1" ht="15.75">
      <c r="A47" s="139" t="s">
        <v>446</v>
      </c>
      <c r="B47" s="171" t="s">
        <v>452</v>
      </c>
      <c r="C47" s="139" t="s">
        <v>419</v>
      </c>
      <c r="D47" s="172">
        <v>0.53</v>
      </c>
      <c r="E47" s="127"/>
      <c r="F47" s="128"/>
      <c r="G47" s="129"/>
      <c r="H47" s="68"/>
      <c r="I47" s="129"/>
      <c r="J47" s="68"/>
      <c r="K47" s="129"/>
      <c r="L47" s="68"/>
      <c r="M47" s="129"/>
      <c r="N47" s="68"/>
      <c r="O47" s="68"/>
      <c r="Q47" s="158"/>
      <c r="R47" s="158"/>
    </row>
    <row r="48" spans="1:18" s="81" customFormat="1" ht="25.5">
      <c r="A48" s="139" t="s">
        <v>447</v>
      </c>
      <c r="B48" s="171" t="s">
        <v>416</v>
      </c>
      <c r="C48" s="139" t="s">
        <v>420</v>
      </c>
      <c r="D48" s="172">
        <v>3.64</v>
      </c>
      <c r="E48" s="142"/>
      <c r="F48" s="79"/>
      <c r="G48" s="128"/>
      <c r="H48" s="143"/>
      <c r="I48" s="128"/>
      <c r="J48" s="128"/>
      <c r="K48" s="128"/>
      <c r="L48" s="128"/>
      <c r="M48" s="128"/>
      <c r="N48" s="128"/>
      <c r="O48" s="68"/>
      <c r="Q48" s="158"/>
      <c r="R48" s="158"/>
    </row>
    <row r="49" spans="1:18" s="81" customFormat="1">
      <c r="A49" s="139" t="s">
        <v>448</v>
      </c>
      <c r="B49" s="171" t="s">
        <v>451</v>
      </c>
      <c r="C49" s="139" t="s">
        <v>274</v>
      </c>
      <c r="D49" s="173">
        <v>1</v>
      </c>
      <c r="E49" s="142"/>
      <c r="F49" s="79"/>
      <c r="G49" s="128"/>
      <c r="H49" s="143"/>
      <c r="I49" s="128"/>
      <c r="J49" s="128"/>
      <c r="K49" s="128"/>
      <c r="L49" s="128"/>
      <c r="M49" s="128"/>
      <c r="N49" s="128"/>
      <c r="O49" s="68"/>
      <c r="Q49" s="158"/>
      <c r="R49" s="158"/>
    </row>
    <row r="50" spans="1:18" s="81" customFormat="1" ht="25.5">
      <c r="A50" s="139" t="s">
        <v>449</v>
      </c>
      <c r="B50" s="171" t="s">
        <v>417</v>
      </c>
      <c r="C50" s="139" t="s">
        <v>419</v>
      </c>
      <c r="D50" s="172">
        <f>D38-D43-D47</f>
        <v>4.57</v>
      </c>
      <c r="E50" s="127"/>
      <c r="F50" s="79"/>
      <c r="G50" s="129"/>
      <c r="H50" s="68"/>
      <c r="I50" s="129"/>
      <c r="J50" s="68"/>
      <c r="K50" s="129"/>
      <c r="L50" s="68"/>
      <c r="M50" s="129"/>
      <c r="N50" s="68"/>
      <c r="O50" s="68"/>
      <c r="Q50" s="158"/>
      <c r="R50" s="158"/>
    </row>
    <row r="51" spans="1:18" s="81" customFormat="1" ht="15.75">
      <c r="A51" s="139" t="s">
        <v>450</v>
      </c>
      <c r="B51" s="171" t="s">
        <v>418</v>
      </c>
      <c r="C51" s="139" t="s">
        <v>420</v>
      </c>
      <c r="D51" s="172">
        <v>15.24</v>
      </c>
      <c r="E51" s="78"/>
      <c r="F51" s="79"/>
      <c r="G51" s="80"/>
      <c r="H51" s="79"/>
      <c r="I51" s="80"/>
      <c r="J51" s="79"/>
      <c r="K51" s="80"/>
      <c r="L51" s="79"/>
      <c r="M51" s="80"/>
      <c r="N51" s="79"/>
      <c r="O51" s="79"/>
      <c r="Q51" s="158"/>
      <c r="R51" s="158"/>
    </row>
    <row r="52" spans="1:18" s="81" customFormat="1" ht="103.5">
      <c r="A52" s="133" t="s">
        <v>81</v>
      </c>
      <c r="B52" s="125" t="s">
        <v>398</v>
      </c>
      <c r="C52" s="126" t="s">
        <v>26</v>
      </c>
      <c r="D52" s="136">
        <v>1</v>
      </c>
      <c r="E52" s="127"/>
      <c r="F52" s="68"/>
      <c r="G52" s="129"/>
      <c r="H52" s="68"/>
      <c r="I52" s="129"/>
      <c r="J52" s="68"/>
      <c r="K52" s="129"/>
      <c r="L52" s="68"/>
      <c r="M52" s="129"/>
      <c r="N52" s="68"/>
      <c r="O52" s="68"/>
    </row>
    <row r="53" spans="1:18" s="81" customFormat="1" ht="51">
      <c r="A53" s="133" t="s">
        <v>368</v>
      </c>
      <c r="B53" s="125" t="s">
        <v>482</v>
      </c>
      <c r="C53" s="126" t="s">
        <v>26</v>
      </c>
      <c r="D53" s="136">
        <v>1</v>
      </c>
      <c r="E53" s="127"/>
      <c r="F53" s="68"/>
      <c r="G53" s="129"/>
      <c r="H53" s="68"/>
      <c r="I53" s="129"/>
      <c r="J53" s="68"/>
      <c r="K53" s="129"/>
      <c r="L53" s="68"/>
      <c r="M53" s="129"/>
      <c r="N53" s="68"/>
      <c r="O53" s="68"/>
    </row>
    <row r="54" spans="1:18" s="81" customFormat="1" ht="25.5">
      <c r="A54" s="133" t="s">
        <v>453</v>
      </c>
      <c r="B54" s="171" t="s">
        <v>406</v>
      </c>
      <c r="C54" s="139" t="s">
        <v>419</v>
      </c>
      <c r="D54" s="172">
        <v>6.9</v>
      </c>
      <c r="E54" s="78"/>
      <c r="F54" s="79"/>
      <c r="G54" s="80"/>
      <c r="H54" s="79"/>
      <c r="I54" s="80"/>
      <c r="J54" s="79"/>
      <c r="K54" s="80"/>
      <c r="L54" s="79"/>
      <c r="M54" s="80"/>
      <c r="N54" s="79"/>
      <c r="O54" s="79"/>
      <c r="Q54" s="158"/>
      <c r="R54" s="158"/>
    </row>
    <row r="55" spans="1:18" s="81" customFormat="1" ht="15.75">
      <c r="A55" s="133" t="s">
        <v>454</v>
      </c>
      <c r="B55" s="171" t="s">
        <v>407</v>
      </c>
      <c r="C55" s="139" t="s">
        <v>420</v>
      </c>
      <c r="D55" s="172">
        <v>6.3</v>
      </c>
      <c r="E55" s="78"/>
      <c r="F55" s="79"/>
      <c r="G55" s="80"/>
      <c r="H55" s="79"/>
      <c r="I55" s="80"/>
      <c r="J55" s="79"/>
      <c r="K55" s="80"/>
      <c r="L55" s="79"/>
      <c r="M55" s="80"/>
      <c r="N55" s="79"/>
      <c r="O55" s="79"/>
      <c r="Q55" s="158"/>
      <c r="R55" s="158"/>
    </row>
    <row r="56" spans="1:18" s="81" customFormat="1" ht="25.5">
      <c r="A56" s="133" t="s">
        <v>455</v>
      </c>
      <c r="B56" s="171" t="s">
        <v>408</v>
      </c>
      <c r="C56" s="139" t="s">
        <v>419</v>
      </c>
      <c r="D56" s="172">
        <v>2.5</v>
      </c>
      <c r="E56" s="127"/>
      <c r="F56" s="79"/>
      <c r="G56" s="129"/>
      <c r="H56" s="68"/>
      <c r="I56" s="129"/>
      <c r="J56" s="68"/>
      <c r="K56" s="129"/>
      <c r="L56" s="68"/>
      <c r="M56" s="129"/>
      <c r="N56" s="68"/>
      <c r="O56" s="68"/>
      <c r="Q56" s="158"/>
      <c r="R56" s="158"/>
    </row>
    <row r="57" spans="1:18" s="81" customFormat="1" ht="15.75">
      <c r="A57" s="133" t="s">
        <v>456</v>
      </c>
      <c r="B57" s="171" t="s">
        <v>409</v>
      </c>
      <c r="C57" s="139" t="s">
        <v>420</v>
      </c>
      <c r="D57" s="172">
        <f>D55</f>
        <v>6.3</v>
      </c>
      <c r="E57" s="78"/>
      <c r="F57" s="79"/>
      <c r="G57" s="80"/>
      <c r="H57" s="79"/>
      <c r="I57" s="80"/>
      <c r="J57" s="79"/>
      <c r="K57" s="80"/>
      <c r="L57" s="79"/>
      <c r="M57" s="80"/>
      <c r="N57" s="79"/>
      <c r="O57" s="79"/>
      <c r="Q57" s="158"/>
      <c r="R57" s="158"/>
    </row>
    <row r="58" spans="1:18" s="81" customFormat="1" ht="15.75">
      <c r="A58" s="133" t="s">
        <v>457</v>
      </c>
      <c r="B58" s="171" t="s">
        <v>421</v>
      </c>
      <c r="C58" s="139" t="s">
        <v>419</v>
      </c>
      <c r="D58" s="172">
        <v>1.3</v>
      </c>
      <c r="E58" s="144"/>
      <c r="F58" s="79"/>
      <c r="G58" s="145"/>
      <c r="H58" s="68"/>
      <c r="I58" s="129"/>
      <c r="J58" s="68"/>
      <c r="K58" s="129"/>
      <c r="L58" s="68"/>
      <c r="M58" s="80"/>
      <c r="N58" s="68"/>
      <c r="O58" s="68"/>
      <c r="Q58" s="158"/>
      <c r="R58" s="158"/>
    </row>
    <row r="59" spans="1:18" s="81" customFormat="1" ht="25.5">
      <c r="A59" s="133" t="s">
        <v>458</v>
      </c>
      <c r="B59" s="171" t="s">
        <v>410</v>
      </c>
      <c r="C59" s="139" t="s">
        <v>419</v>
      </c>
      <c r="D59" s="172">
        <v>0.18</v>
      </c>
      <c r="E59" s="127"/>
      <c r="F59" s="128"/>
      <c r="G59" s="129"/>
      <c r="H59" s="68"/>
      <c r="I59" s="129"/>
      <c r="J59" s="68"/>
      <c r="K59" s="129"/>
      <c r="L59" s="68"/>
      <c r="M59" s="129"/>
      <c r="N59" s="68"/>
      <c r="O59" s="68"/>
      <c r="Q59" s="158"/>
      <c r="R59" s="158"/>
    </row>
    <row r="60" spans="1:18" s="81" customFormat="1" ht="25.5">
      <c r="A60" s="133" t="s">
        <v>459</v>
      </c>
      <c r="B60" s="171" t="s">
        <v>411</v>
      </c>
      <c r="C60" s="139" t="s">
        <v>420</v>
      </c>
      <c r="D60" s="172">
        <v>3.61</v>
      </c>
      <c r="E60" s="142"/>
      <c r="F60" s="79"/>
      <c r="G60" s="128"/>
      <c r="H60" s="143"/>
      <c r="I60" s="128"/>
      <c r="J60" s="128"/>
      <c r="K60" s="128"/>
      <c r="L60" s="128"/>
      <c r="M60" s="128"/>
      <c r="N60" s="128"/>
      <c r="O60" s="68"/>
      <c r="Q60" s="158"/>
      <c r="R60" s="158"/>
    </row>
    <row r="61" spans="1:18" s="81" customFormat="1">
      <c r="A61" s="133" t="s">
        <v>460</v>
      </c>
      <c r="B61" s="171" t="s">
        <v>412</v>
      </c>
      <c r="C61" s="139" t="s">
        <v>413</v>
      </c>
      <c r="D61" s="172">
        <v>4</v>
      </c>
      <c r="E61" s="142"/>
      <c r="F61" s="79"/>
      <c r="G61" s="128"/>
      <c r="H61" s="143"/>
      <c r="I61" s="128"/>
      <c r="J61" s="128"/>
      <c r="K61" s="128"/>
      <c r="L61" s="128"/>
      <c r="M61" s="128"/>
      <c r="N61" s="128"/>
      <c r="O61" s="68"/>
      <c r="Q61" s="158"/>
      <c r="R61" s="158"/>
    </row>
    <row r="62" spans="1:18" s="81" customFormat="1">
      <c r="A62" s="133" t="s">
        <v>461</v>
      </c>
      <c r="B62" s="171" t="s">
        <v>414</v>
      </c>
      <c r="C62" s="139" t="s">
        <v>413</v>
      </c>
      <c r="D62" s="172">
        <v>1.3</v>
      </c>
      <c r="E62" s="142"/>
      <c r="F62" s="79"/>
      <c r="G62" s="128"/>
      <c r="H62" s="143"/>
      <c r="I62" s="128"/>
      <c r="J62" s="128"/>
      <c r="K62" s="128"/>
      <c r="L62" s="128"/>
      <c r="M62" s="128"/>
      <c r="N62" s="128"/>
      <c r="O62" s="68"/>
      <c r="Q62" s="158"/>
      <c r="R62" s="158"/>
    </row>
    <row r="63" spans="1:18" s="81" customFormat="1" ht="15.75">
      <c r="A63" s="133" t="s">
        <v>462</v>
      </c>
      <c r="B63" s="171" t="s">
        <v>452</v>
      </c>
      <c r="C63" s="139" t="s">
        <v>419</v>
      </c>
      <c r="D63" s="172">
        <v>0.85</v>
      </c>
      <c r="E63" s="127"/>
      <c r="F63" s="128"/>
      <c r="G63" s="129"/>
      <c r="H63" s="68"/>
      <c r="I63" s="129"/>
      <c r="J63" s="68"/>
      <c r="K63" s="129"/>
      <c r="L63" s="68"/>
      <c r="M63" s="129"/>
      <c r="N63" s="68"/>
      <c r="O63" s="68"/>
      <c r="Q63" s="158"/>
      <c r="R63" s="158"/>
    </row>
    <row r="64" spans="1:18" s="81" customFormat="1" ht="25.5">
      <c r="A64" s="133" t="s">
        <v>463</v>
      </c>
      <c r="B64" s="171" t="s">
        <v>416</v>
      </c>
      <c r="C64" s="139" t="s">
        <v>420</v>
      </c>
      <c r="D64" s="172">
        <v>5.89</v>
      </c>
      <c r="E64" s="142"/>
      <c r="F64" s="79"/>
      <c r="G64" s="128"/>
      <c r="H64" s="143"/>
      <c r="I64" s="128"/>
      <c r="J64" s="128"/>
      <c r="K64" s="128"/>
      <c r="L64" s="128"/>
      <c r="M64" s="128"/>
      <c r="N64" s="128"/>
      <c r="O64" s="68"/>
      <c r="Q64" s="158"/>
      <c r="R64" s="158"/>
    </row>
    <row r="65" spans="1:18" s="81" customFormat="1">
      <c r="A65" s="133" t="s">
        <v>464</v>
      </c>
      <c r="B65" s="171" t="s">
        <v>451</v>
      </c>
      <c r="C65" s="139" t="s">
        <v>274</v>
      </c>
      <c r="D65" s="173">
        <v>1</v>
      </c>
      <c r="E65" s="142"/>
      <c r="F65" s="79"/>
      <c r="G65" s="128"/>
      <c r="H65" s="143"/>
      <c r="I65" s="128"/>
      <c r="J65" s="128"/>
      <c r="K65" s="128"/>
      <c r="L65" s="128"/>
      <c r="M65" s="128"/>
      <c r="N65" s="128"/>
      <c r="O65" s="68"/>
      <c r="Q65" s="158"/>
      <c r="R65" s="158"/>
    </row>
    <row r="66" spans="1:18" s="81" customFormat="1" ht="25.5">
      <c r="A66" s="133" t="s">
        <v>465</v>
      </c>
      <c r="B66" s="171" t="s">
        <v>417</v>
      </c>
      <c r="C66" s="139" t="s">
        <v>419</v>
      </c>
      <c r="D66" s="172">
        <f>D54-D59-D63</f>
        <v>5.870000000000001</v>
      </c>
      <c r="E66" s="127"/>
      <c r="F66" s="79"/>
      <c r="G66" s="129"/>
      <c r="H66" s="68"/>
      <c r="I66" s="129"/>
      <c r="J66" s="68"/>
      <c r="K66" s="129"/>
      <c r="L66" s="68"/>
      <c r="M66" s="129"/>
      <c r="N66" s="68"/>
      <c r="O66" s="68"/>
      <c r="Q66" s="158"/>
      <c r="R66" s="158"/>
    </row>
    <row r="67" spans="1:18" s="81" customFormat="1" ht="15.75">
      <c r="A67" s="133" t="s">
        <v>466</v>
      </c>
      <c r="B67" s="171" t="s">
        <v>418</v>
      </c>
      <c r="C67" s="139" t="s">
        <v>420</v>
      </c>
      <c r="D67" s="172">
        <v>19.57</v>
      </c>
      <c r="E67" s="78"/>
      <c r="F67" s="79"/>
      <c r="G67" s="80"/>
      <c r="H67" s="79"/>
      <c r="I67" s="80"/>
      <c r="J67" s="79"/>
      <c r="K67" s="80"/>
      <c r="L67" s="79"/>
      <c r="M67" s="80"/>
      <c r="N67" s="79"/>
      <c r="O67" s="79"/>
      <c r="Q67" s="158"/>
      <c r="R67" s="158"/>
    </row>
    <row r="68" spans="1:18" s="81" customFormat="1" ht="78">
      <c r="A68" s="133" t="s">
        <v>83</v>
      </c>
      <c r="B68" s="125" t="s">
        <v>399</v>
      </c>
      <c r="C68" s="126" t="s">
        <v>26</v>
      </c>
      <c r="D68" s="136">
        <v>1</v>
      </c>
      <c r="E68" s="127"/>
      <c r="F68" s="68"/>
      <c r="G68" s="129"/>
      <c r="H68" s="68"/>
      <c r="I68" s="129"/>
      <c r="J68" s="68"/>
      <c r="K68" s="129"/>
      <c r="L68" s="68"/>
      <c r="M68" s="129"/>
      <c r="N68" s="68"/>
      <c r="O68" s="68"/>
    </row>
    <row r="69" spans="1:18" s="81" customFormat="1" ht="51">
      <c r="A69" s="133" t="s">
        <v>369</v>
      </c>
      <c r="B69" s="125" t="s">
        <v>483</v>
      </c>
      <c r="C69" s="126" t="s">
        <v>26</v>
      </c>
      <c r="D69" s="136">
        <v>1</v>
      </c>
      <c r="E69" s="127"/>
      <c r="F69" s="68"/>
      <c r="G69" s="129"/>
      <c r="H69" s="68"/>
      <c r="I69" s="129"/>
      <c r="J69" s="68"/>
      <c r="K69" s="129"/>
      <c r="L69" s="68"/>
      <c r="M69" s="129"/>
      <c r="N69" s="68"/>
      <c r="O69" s="68"/>
    </row>
    <row r="70" spans="1:18" s="81" customFormat="1" ht="25.5">
      <c r="A70" s="133" t="s">
        <v>467</v>
      </c>
      <c r="B70" s="171" t="s">
        <v>406</v>
      </c>
      <c r="C70" s="139" t="s">
        <v>419</v>
      </c>
      <c r="D70" s="172">
        <v>6.9</v>
      </c>
      <c r="E70" s="78"/>
      <c r="F70" s="79"/>
      <c r="G70" s="80"/>
      <c r="H70" s="79"/>
      <c r="I70" s="80"/>
      <c r="J70" s="79"/>
      <c r="K70" s="80"/>
      <c r="L70" s="79"/>
      <c r="M70" s="80"/>
      <c r="N70" s="79"/>
      <c r="O70" s="79"/>
      <c r="Q70" s="158"/>
      <c r="R70" s="158"/>
    </row>
    <row r="71" spans="1:18" s="81" customFormat="1" ht="15.75">
      <c r="A71" s="133" t="s">
        <v>468</v>
      </c>
      <c r="B71" s="171" t="s">
        <v>407</v>
      </c>
      <c r="C71" s="139" t="s">
        <v>420</v>
      </c>
      <c r="D71" s="172">
        <v>6.3</v>
      </c>
      <c r="E71" s="78"/>
      <c r="F71" s="79"/>
      <c r="G71" s="80"/>
      <c r="H71" s="79"/>
      <c r="I71" s="80"/>
      <c r="J71" s="79"/>
      <c r="K71" s="80"/>
      <c r="L71" s="79"/>
      <c r="M71" s="80"/>
      <c r="N71" s="79"/>
      <c r="O71" s="79"/>
      <c r="Q71" s="158"/>
      <c r="R71" s="158"/>
    </row>
    <row r="72" spans="1:18" s="81" customFormat="1" ht="25.5">
      <c r="A72" s="133" t="s">
        <v>469</v>
      </c>
      <c r="B72" s="171" t="s">
        <v>408</v>
      </c>
      <c r="C72" s="139" t="s">
        <v>419</v>
      </c>
      <c r="D72" s="172">
        <v>2.5</v>
      </c>
      <c r="E72" s="127"/>
      <c r="F72" s="79"/>
      <c r="G72" s="129"/>
      <c r="H72" s="68"/>
      <c r="I72" s="129"/>
      <c r="J72" s="68"/>
      <c r="K72" s="129"/>
      <c r="L72" s="68"/>
      <c r="M72" s="129"/>
      <c r="N72" s="68"/>
      <c r="O72" s="68"/>
      <c r="Q72" s="158"/>
      <c r="R72" s="158"/>
    </row>
    <row r="73" spans="1:18" s="81" customFormat="1" ht="15.75">
      <c r="A73" s="133" t="s">
        <v>470</v>
      </c>
      <c r="B73" s="171" t="s">
        <v>409</v>
      </c>
      <c r="C73" s="139" t="s">
        <v>420</v>
      </c>
      <c r="D73" s="172">
        <f>D71</f>
        <v>6.3</v>
      </c>
      <c r="E73" s="78"/>
      <c r="F73" s="79"/>
      <c r="G73" s="80"/>
      <c r="H73" s="79"/>
      <c r="I73" s="80"/>
      <c r="J73" s="79"/>
      <c r="K73" s="80"/>
      <c r="L73" s="79"/>
      <c r="M73" s="80"/>
      <c r="N73" s="79"/>
      <c r="O73" s="79"/>
      <c r="Q73" s="158"/>
      <c r="R73" s="158"/>
    </row>
    <row r="74" spans="1:18" s="81" customFormat="1" ht="15.75">
      <c r="A74" s="133" t="s">
        <v>471</v>
      </c>
      <c r="B74" s="171" t="s">
        <v>421</v>
      </c>
      <c r="C74" s="139" t="s">
        <v>419</v>
      </c>
      <c r="D74" s="172">
        <v>1.3</v>
      </c>
      <c r="E74" s="144"/>
      <c r="F74" s="79"/>
      <c r="G74" s="145"/>
      <c r="H74" s="68"/>
      <c r="I74" s="129"/>
      <c r="J74" s="68"/>
      <c r="K74" s="129"/>
      <c r="L74" s="68"/>
      <c r="M74" s="80"/>
      <c r="N74" s="68"/>
      <c r="O74" s="68"/>
      <c r="Q74" s="158"/>
      <c r="R74" s="158"/>
    </row>
    <row r="75" spans="1:18" s="81" customFormat="1" ht="25.5">
      <c r="A75" s="133" t="s">
        <v>472</v>
      </c>
      <c r="B75" s="171" t="s">
        <v>410</v>
      </c>
      <c r="C75" s="139" t="s">
        <v>419</v>
      </c>
      <c r="D75" s="172">
        <v>0.18</v>
      </c>
      <c r="E75" s="127"/>
      <c r="F75" s="128"/>
      <c r="G75" s="129"/>
      <c r="H75" s="68"/>
      <c r="I75" s="129"/>
      <c r="J75" s="68"/>
      <c r="K75" s="129"/>
      <c r="L75" s="68"/>
      <c r="M75" s="129"/>
      <c r="N75" s="68"/>
      <c r="O75" s="68"/>
      <c r="Q75" s="158"/>
      <c r="R75" s="158"/>
    </row>
    <row r="76" spans="1:18" s="81" customFormat="1" ht="25.5">
      <c r="A76" s="133" t="s">
        <v>473</v>
      </c>
      <c r="B76" s="171" t="s">
        <v>411</v>
      </c>
      <c r="C76" s="139" t="s">
        <v>420</v>
      </c>
      <c r="D76" s="172">
        <v>3.61</v>
      </c>
      <c r="E76" s="142"/>
      <c r="F76" s="79"/>
      <c r="G76" s="128"/>
      <c r="H76" s="143"/>
      <c r="I76" s="128"/>
      <c r="J76" s="128"/>
      <c r="K76" s="128"/>
      <c r="L76" s="128"/>
      <c r="M76" s="128"/>
      <c r="N76" s="128"/>
      <c r="O76" s="68"/>
      <c r="Q76" s="158"/>
      <c r="R76" s="158"/>
    </row>
    <row r="77" spans="1:18" s="81" customFormat="1">
      <c r="A77" s="133" t="s">
        <v>474</v>
      </c>
      <c r="B77" s="171" t="s">
        <v>412</v>
      </c>
      <c r="C77" s="139" t="s">
        <v>413</v>
      </c>
      <c r="D77" s="172">
        <v>4</v>
      </c>
      <c r="E77" s="142"/>
      <c r="F77" s="79"/>
      <c r="G77" s="128"/>
      <c r="H77" s="143"/>
      <c r="I77" s="128"/>
      <c r="J77" s="128"/>
      <c r="K77" s="128"/>
      <c r="L77" s="128"/>
      <c r="M77" s="128"/>
      <c r="N77" s="128"/>
      <c r="O77" s="68"/>
      <c r="Q77" s="158"/>
      <c r="R77" s="158"/>
    </row>
    <row r="78" spans="1:18" s="81" customFormat="1">
      <c r="A78" s="133" t="s">
        <v>475</v>
      </c>
      <c r="B78" s="171" t="s">
        <v>414</v>
      </c>
      <c r="C78" s="139" t="s">
        <v>413</v>
      </c>
      <c r="D78" s="172">
        <v>1.3</v>
      </c>
      <c r="E78" s="142"/>
      <c r="F78" s="79"/>
      <c r="G78" s="128"/>
      <c r="H78" s="143"/>
      <c r="I78" s="128"/>
      <c r="J78" s="128"/>
      <c r="K78" s="128"/>
      <c r="L78" s="128"/>
      <c r="M78" s="128"/>
      <c r="N78" s="128"/>
      <c r="O78" s="68"/>
      <c r="Q78" s="158"/>
      <c r="R78" s="158"/>
    </row>
    <row r="79" spans="1:18" s="81" customFormat="1" ht="15.75">
      <c r="A79" s="133" t="s">
        <v>476</v>
      </c>
      <c r="B79" s="171" t="s">
        <v>452</v>
      </c>
      <c r="C79" s="139" t="s">
        <v>419</v>
      </c>
      <c r="D79" s="172">
        <v>0.85</v>
      </c>
      <c r="E79" s="127"/>
      <c r="F79" s="128"/>
      <c r="G79" s="129"/>
      <c r="H79" s="68"/>
      <c r="I79" s="129"/>
      <c r="J79" s="68"/>
      <c r="K79" s="129"/>
      <c r="L79" s="68"/>
      <c r="M79" s="129"/>
      <c r="N79" s="68"/>
      <c r="O79" s="68"/>
      <c r="Q79" s="158"/>
      <c r="R79" s="158"/>
    </row>
    <row r="80" spans="1:18" s="81" customFormat="1" ht="25.5">
      <c r="A80" s="133" t="s">
        <v>477</v>
      </c>
      <c r="B80" s="171" t="s">
        <v>416</v>
      </c>
      <c r="C80" s="139" t="s">
        <v>420</v>
      </c>
      <c r="D80" s="172">
        <v>5.89</v>
      </c>
      <c r="E80" s="142"/>
      <c r="F80" s="79"/>
      <c r="G80" s="128"/>
      <c r="H80" s="143"/>
      <c r="I80" s="128"/>
      <c r="J80" s="128"/>
      <c r="K80" s="128"/>
      <c r="L80" s="128"/>
      <c r="M80" s="128"/>
      <c r="N80" s="128"/>
      <c r="O80" s="68"/>
      <c r="Q80" s="158"/>
      <c r="R80" s="158"/>
    </row>
    <row r="81" spans="1:18" s="81" customFormat="1">
      <c r="A81" s="133" t="s">
        <v>478</v>
      </c>
      <c r="B81" s="171" t="s">
        <v>451</v>
      </c>
      <c r="C81" s="139" t="s">
        <v>274</v>
      </c>
      <c r="D81" s="173">
        <v>1</v>
      </c>
      <c r="E81" s="142"/>
      <c r="F81" s="79"/>
      <c r="G81" s="128"/>
      <c r="H81" s="143"/>
      <c r="I81" s="128"/>
      <c r="J81" s="128"/>
      <c r="K81" s="128"/>
      <c r="L81" s="128"/>
      <c r="M81" s="128"/>
      <c r="N81" s="128"/>
      <c r="O81" s="68"/>
      <c r="Q81" s="158"/>
      <c r="R81" s="158"/>
    </row>
    <row r="82" spans="1:18" s="81" customFormat="1" ht="25.5">
      <c r="A82" s="133" t="s">
        <v>479</v>
      </c>
      <c r="B82" s="171" t="s">
        <v>417</v>
      </c>
      <c r="C82" s="139" t="s">
        <v>419</v>
      </c>
      <c r="D82" s="172">
        <f>D70-D75-D79</f>
        <v>5.870000000000001</v>
      </c>
      <c r="E82" s="127"/>
      <c r="F82" s="79"/>
      <c r="G82" s="129"/>
      <c r="H82" s="68"/>
      <c r="I82" s="129"/>
      <c r="J82" s="68"/>
      <c r="K82" s="129"/>
      <c r="L82" s="68"/>
      <c r="M82" s="129"/>
      <c r="N82" s="68"/>
      <c r="O82" s="68"/>
      <c r="Q82" s="158"/>
      <c r="R82" s="158"/>
    </row>
    <row r="83" spans="1:18" s="81" customFormat="1" ht="15.75">
      <c r="A83" s="133" t="s">
        <v>480</v>
      </c>
      <c r="B83" s="171" t="s">
        <v>418</v>
      </c>
      <c r="C83" s="139" t="s">
        <v>420</v>
      </c>
      <c r="D83" s="172">
        <v>19.57</v>
      </c>
      <c r="E83" s="78"/>
      <c r="F83" s="79"/>
      <c r="G83" s="80"/>
      <c r="H83" s="79"/>
      <c r="I83" s="80"/>
      <c r="J83" s="79"/>
      <c r="K83" s="80"/>
      <c r="L83" s="79"/>
      <c r="M83" s="80"/>
      <c r="N83" s="79"/>
      <c r="O83" s="79"/>
      <c r="Q83" s="158"/>
      <c r="R83" s="158"/>
    </row>
    <row r="84" spans="1:18" s="81" customFormat="1" ht="89.25">
      <c r="A84" s="133" t="s">
        <v>84</v>
      </c>
      <c r="B84" s="160" t="s">
        <v>400</v>
      </c>
      <c r="C84" s="126" t="s">
        <v>26</v>
      </c>
      <c r="D84" s="136">
        <v>1</v>
      </c>
      <c r="E84" s="127"/>
      <c r="F84" s="79"/>
      <c r="G84" s="129"/>
      <c r="H84" s="79"/>
      <c r="I84" s="129"/>
      <c r="J84" s="68"/>
      <c r="K84" s="129"/>
      <c r="L84" s="68"/>
      <c r="M84" s="129"/>
      <c r="N84" s="68"/>
      <c r="O84" s="68"/>
      <c r="Q84" s="158"/>
      <c r="R84" s="158"/>
    </row>
    <row r="85" spans="1:18" s="81" customFormat="1" ht="127.5">
      <c r="A85" s="133" t="s">
        <v>86</v>
      </c>
      <c r="B85" s="125" t="s">
        <v>370</v>
      </c>
      <c r="C85" s="126" t="s">
        <v>26</v>
      </c>
      <c r="D85" s="136">
        <v>1</v>
      </c>
      <c r="E85" s="159"/>
      <c r="F85" s="128"/>
      <c r="G85" s="129"/>
      <c r="H85" s="68"/>
      <c r="I85" s="129"/>
      <c r="J85" s="68"/>
      <c r="K85" s="129"/>
      <c r="L85" s="68"/>
      <c r="M85" s="80"/>
      <c r="N85" s="68"/>
      <c r="O85" s="68"/>
    </row>
    <row r="86" spans="1:18" s="81" customFormat="1" ht="51">
      <c r="A86" s="133" t="s">
        <v>88</v>
      </c>
      <c r="B86" s="125" t="s">
        <v>371</v>
      </c>
      <c r="C86" s="126" t="s">
        <v>26</v>
      </c>
      <c r="D86" s="136">
        <v>1</v>
      </c>
      <c r="E86" s="159"/>
      <c r="F86" s="128"/>
      <c r="G86" s="129"/>
      <c r="H86" s="68"/>
      <c r="I86" s="129"/>
      <c r="J86" s="68"/>
      <c r="K86" s="129"/>
      <c r="L86" s="68"/>
      <c r="M86" s="80"/>
      <c r="N86" s="68"/>
      <c r="O86" s="68"/>
    </row>
    <row r="87" spans="1:18" s="81" customFormat="1" ht="38.25">
      <c r="A87" s="133" t="s">
        <v>90</v>
      </c>
      <c r="B87" s="125" t="s">
        <v>372</v>
      </c>
      <c r="C87" s="126" t="s">
        <v>26</v>
      </c>
      <c r="D87" s="136">
        <v>1</v>
      </c>
      <c r="E87" s="142"/>
      <c r="F87" s="79"/>
      <c r="G87" s="128"/>
      <c r="H87" s="143"/>
      <c r="I87" s="128"/>
      <c r="J87" s="128"/>
      <c r="K87" s="128"/>
      <c r="L87" s="128"/>
      <c r="M87" s="128"/>
      <c r="N87" s="128"/>
      <c r="O87" s="68"/>
    </row>
    <row r="88" spans="1:18" s="81" customFormat="1" ht="25.5">
      <c r="A88" s="133" t="s">
        <v>92</v>
      </c>
      <c r="B88" s="125" t="s">
        <v>373</v>
      </c>
      <c r="C88" s="135" t="s">
        <v>274</v>
      </c>
      <c r="D88" s="136">
        <v>8</v>
      </c>
      <c r="E88" s="144"/>
      <c r="F88" s="128"/>
      <c r="G88" s="145"/>
      <c r="H88" s="79"/>
      <c r="I88" s="129"/>
      <c r="J88" s="68"/>
      <c r="K88" s="129"/>
      <c r="L88" s="68"/>
      <c r="M88" s="129"/>
      <c r="N88" s="68"/>
      <c r="O88" s="68"/>
    </row>
    <row r="89" spans="1:18" s="81" customFormat="1" ht="51">
      <c r="A89" s="133" t="s">
        <v>93</v>
      </c>
      <c r="B89" s="125" t="s">
        <v>401</v>
      </c>
      <c r="C89" s="126" t="s">
        <v>64</v>
      </c>
      <c r="D89" s="134">
        <v>4.9000000000000004</v>
      </c>
      <c r="E89" s="142"/>
      <c r="F89" s="79"/>
      <c r="G89" s="128"/>
      <c r="H89" s="143"/>
      <c r="I89" s="128"/>
      <c r="J89" s="128"/>
      <c r="K89" s="128"/>
      <c r="L89" s="128"/>
      <c r="M89" s="128"/>
      <c r="N89" s="128"/>
      <c r="O89" s="68"/>
    </row>
    <row r="90" spans="1:18" s="81" customFormat="1" ht="51">
      <c r="A90" s="133" t="s">
        <v>94</v>
      </c>
      <c r="B90" s="125" t="s">
        <v>402</v>
      </c>
      <c r="C90" s="126" t="s">
        <v>64</v>
      </c>
      <c r="D90" s="134">
        <v>7</v>
      </c>
      <c r="E90" s="142"/>
      <c r="F90" s="79"/>
      <c r="G90" s="128"/>
      <c r="H90" s="143"/>
      <c r="I90" s="128"/>
      <c r="J90" s="128"/>
      <c r="K90" s="128"/>
      <c r="L90" s="128"/>
      <c r="M90" s="128"/>
      <c r="N90" s="128"/>
      <c r="O90" s="68"/>
    </row>
    <row r="91" spans="1:18" s="81" customFormat="1" ht="51">
      <c r="A91" s="133" t="s">
        <v>95</v>
      </c>
      <c r="B91" s="125" t="s">
        <v>403</v>
      </c>
      <c r="C91" s="126" t="s">
        <v>64</v>
      </c>
      <c r="D91" s="134">
        <v>7.3</v>
      </c>
      <c r="E91" s="142"/>
      <c r="F91" s="79"/>
      <c r="G91" s="128"/>
      <c r="H91" s="143"/>
      <c r="I91" s="128"/>
      <c r="J91" s="128"/>
      <c r="K91" s="128"/>
      <c r="L91" s="128"/>
      <c r="M91" s="128"/>
      <c r="N91" s="128"/>
      <c r="O91" s="68"/>
    </row>
    <row r="92" spans="1:18" s="81" customFormat="1" ht="38.25">
      <c r="A92" s="133" t="s">
        <v>97</v>
      </c>
      <c r="B92" s="137" t="s">
        <v>374</v>
      </c>
      <c r="C92" s="126" t="s">
        <v>64</v>
      </c>
      <c r="D92" s="134">
        <v>4.9000000000000004</v>
      </c>
      <c r="E92" s="142"/>
      <c r="F92" s="79"/>
      <c r="G92" s="128"/>
      <c r="H92" s="143"/>
      <c r="I92" s="128"/>
      <c r="J92" s="128"/>
      <c r="K92" s="128"/>
      <c r="L92" s="128"/>
      <c r="M92" s="128"/>
      <c r="N92" s="128"/>
      <c r="O92" s="68"/>
    </row>
    <row r="93" spans="1:18" s="81" customFormat="1" ht="38.25">
      <c r="A93" s="133" t="s">
        <v>99</v>
      </c>
      <c r="B93" s="125" t="s">
        <v>375</v>
      </c>
      <c r="C93" s="135" t="s">
        <v>376</v>
      </c>
      <c r="D93" s="136">
        <v>1</v>
      </c>
      <c r="E93" s="127"/>
      <c r="F93" s="128"/>
      <c r="G93" s="129"/>
      <c r="H93" s="79"/>
      <c r="I93" s="129"/>
      <c r="J93" s="68"/>
      <c r="K93" s="129"/>
      <c r="L93" s="68"/>
      <c r="M93" s="129"/>
      <c r="N93" s="68"/>
      <c r="O93" s="68"/>
    </row>
    <row r="94" spans="1:18" s="81" customFormat="1" ht="25.5">
      <c r="A94" s="133" t="s">
        <v>101</v>
      </c>
      <c r="B94" s="137" t="s">
        <v>377</v>
      </c>
      <c r="C94" s="126" t="s">
        <v>64</v>
      </c>
      <c r="D94" s="134">
        <f>D89+D90+D91</f>
        <v>19.2</v>
      </c>
      <c r="E94" s="144"/>
      <c r="F94" s="128"/>
      <c r="G94" s="145"/>
      <c r="H94" s="79"/>
      <c r="I94" s="129"/>
      <c r="J94" s="68"/>
      <c r="K94" s="129"/>
      <c r="L94" s="68"/>
      <c r="M94" s="129"/>
      <c r="N94" s="68"/>
      <c r="O94" s="68"/>
    </row>
    <row r="95" spans="1:18" s="81" customFormat="1">
      <c r="A95" s="133" t="s">
        <v>102</v>
      </c>
      <c r="B95" s="157" t="s">
        <v>333</v>
      </c>
      <c r="C95" s="126" t="s">
        <v>64</v>
      </c>
      <c r="D95" s="134">
        <f>D94</f>
        <v>19.2</v>
      </c>
      <c r="E95" s="144"/>
      <c r="F95" s="128"/>
      <c r="G95" s="145"/>
      <c r="H95" s="79"/>
      <c r="I95" s="129"/>
      <c r="J95" s="68"/>
      <c r="K95" s="129"/>
      <c r="L95" s="68"/>
      <c r="M95" s="80"/>
      <c r="N95" s="68"/>
      <c r="O95" s="68"/>
    </row>
    <row r="96" spans="1:18" s="81" customFormat="1" ht="38.25">
      <c r="A96" s="133" t="s">
        <v>103</v>
      </c>
      <c r="B96" s="137" t="s">
        <v>378</v>
      </c>
      <c r="C96" s="139" t="s">
        <v>376</v>
      </c>
      <c r="D96" s="136">
        <v>2</v>
      </c>
      <c r="E96" s="144"/>
      <c r="F96" s="128"/>
      <c r="G96" s="145"/>
      <c r="H96" s="79"/>
      <c r="I96" s="129"/>
      <c r="J96" s="68"/>
      <c r="K96" s="129"/>
      <c r="L96" s="68"/>
      <c r="M96" s="129"/>
      <c r="N96" s="68"/>
      <c r="O96" s="68"/>
    </row>
    <row r="97" spans="1:17" s="81" customFormat="1" ht="76.5">
      <c r="A97" s="133" t="s">
        <v>105</v>
      </c>
      <c r="B97" s="137" t="s">
        <v>379</v>
      </c>
      <c r="C97" s="126" t="s">
        <v>64</v>
      </c>
      <c r="D97" s="138">
        <v>12</v>
      </c>
      <c r="E97" s="144"/>
      <c r="F97" s="128"/>
      <c r="G97" s="145"/>
      <c r="H97" s="79"/>
      <c r="I97" s="129"/>
      <c r="J97" s="68"/>
      <c r="K97" s="129"/>
      <c r="L97" s="68"/>
      <c r="M97" s="129"/>
      <c r="N97" s="68"/>
      <c r="O97" s="68"/>
    </row>
    <row r="98" spans="1:17" s="81" customFormat="1" ht="76.5">
      <c r="A98" s="133" t="s">
        <v>107</v>
      </c>
      <c r="B98" s="137" t="s">
        <v>380</v>
      </c>
      <c r="C98" s="139" t="s">
        <v>26</v>
      </c>
      <c r="D98" s="136">
        <v>4</v>
      </c>
      <c r="E98" s="127"/>
      <c r="F98" s="128"/>
      <c r="G98" s="129"/>
      <c r="H98" s="68"/>
      <c r="I98" s="129"/>
      <c r="J98" s="68"/>
      <c r="K98" s="129"/>
      <c r="L98" s="68"/>
      <c r="M98" s="129"/>
      <c r="N98" s="68"/>
      <c r="O98" s="68"/>
    </row>
    <row r="99" spans="1:17" s="81" customFormat="1" ht="51">
      <c r="A99" s="133" t="s">
        <v>108</v>
      </c>
      <c r="B99" s="137" t="s">
        <v>381</v>
      </c>
      <c r="C99" s="135" t="s">
        <v>26</v>
      </c>
      <c r="D99" s="136">
        <v>1</v>
      </c>
      <c r="E99" s="127"/>
      <c r="F99" s="128"/>
      <c r="G99" s="129"/>
      <c r="H99" s="68"/>
      <c r="I99" s="129"/>
      <c r="J99" s="68"/>
      <c r="K99" s="129"/>
      <c r="L99" s="68"/>
      <c r="M99" s="129"/>
      <c r="N99" s="68"/>
      <c r="O99" s="68"/>
    </row>
    <row r="100" spans="1:17" s="81" customFormat="1" ht="25.5">
      <c r="A100" s="133" t="s">
        <v>109</v>
      </c>
      <c r="B100" s="125" t="s">
        <v>382</v>
      </c>
      <c r="C100" s="126" t="s">
        <v>64</v>
      </c>
      <c r="D100" s="134">
        <v>30</v>
      </c>
      <c r="E100" s="146"/>
      <c r="F100" s="128"/>
      <c r="G100" s="129"/>
      <c r="H100" s="79"/>
      <c r="I100" s="129"/>
      <c r="J100" s="68"/>
      <c r="K100" s="129"/>
      <c r="L100" s="68"/>
      <c r="M100" s="129"/>
      <c r="N100" s="68"/>
      <c r="O100" s="68"/>
    </row>
    <row r="101" spans="1:17" s="81" customFormat="1" ht="63.75">
      <c r="A101" s="133" t="s">
        <v>110</v>
      </c>
      <c r="B101" s="137" t="s">
        <v>383</v>
      </c>
      <c r="C101" s="139" t="s">
        <v>270</v>
      </c>
      <c r="D101" s="225">
        <v>107</v>
      </c>
      <c r="E101" s="78"/>
      <c r="F101" s="128"/>
      <c r="G101" s="80"/>
      <c r="H101" s="79"/>
      <c r="I101" s="80"/>
      <c r="J101" s="79"/>
      <c r="K101" s="80"/>
      <c r="L101" s="79"/>
      <c r="M101" s="80"/>
      <c r="N101" s="79"/>
      <c r="O101" s="79"/>
    </row>
    <row r="102" spans="1:17" s="81" customFormat="1" ht="63.75">
      <c r="A102" s="133" t="s">
        <v>111</v>
      </c>
      <c r="B102" s="137" t="s">
        <v>384</v>
      </c>
      <c r="C102" s="139" t="s">
        <v>270</v>
      </c>
      <c r="D102" s="225">
        <v>18.399999999999999</v>
      </c>
      <c r="E102" s="144"/>
      <c r="F102" s="128"/>
      <c r="G102" s="145"/>
      <c r="H102" s="68"/>
      <c r="I102" s="129"/>
      <c r="J102" s="68"/>
      <c r="K102" s="129"/>
      <c r="L102" s="68"/>
      <c r="M102" s="80"/>
      <c r="N102" s="68"/>
      <c r="O102" s="68"/>
    </row>
    <row r="103" spans="1:17" s="81" customFormat="1" ht="127.5">
      <c r="A103" s="133" t="s">
        <v>112</v>
      </c>
      <c r="B103" s="137" t="s">
        <v>385</v>
      </c>
      <c r="C103" s="139" t="s">
        <v>270</v>
      </c>
      <c r="D103" s="225">
        <v>107</v>
      </c>
      <c r="E103" s="144"/>
      <c r="F103" s="128"/>
      <c r="G103" s="145"/>
      <c r="H103" s="68"/>
      <c r="I103" s="129"/>
      <c r="J103" s="68"/>
      <c r="K103" s="129"/>
      <c r="L103" s="68"/>
      <c r="M103" s="80"/>
      <c r="N103" s="68"/>
      <c r="O103" s="68"/>
    </row>
    <row r="104" spans="1:17" s="81" customFormat="1" ht="76.5">
      <c r="A104" s="133" t="s">
        <v>114</v>
      </c>
      <c r="B104" s="162" t="s">
        <v>386</v>
      </c>
      <c r="C104" s="139" t="s">
        <v>270</v>
      </c>
      <c r="D104" s="225">
        <v>68</v>
      </c>
      <c r="E104" s="144"/>
      <c r="F104" s="128"/>
      <c r="G104" s="145"/>
      <c r="H104" s="68"/>
      <c r="I104" s="129"/>
      <c r="J104" s="68"/>
      <c r="K104" s="129"/>
      <c r="L104" s="68"/>
      <c r="M104" s="80"/>
      <c r="N104" s="68"/>
      <c r="O104" s="68"/>
    </row>
    <row r="105" spans="1:17" s="81" customFormat="1" ht="38.25">
      <c r="A105" s="133" t="s">
        <v>115</v>
      </c>
      <c r="B105" s="137" t="s">
        <v>387</v>
      </c>
      <c r="C105" s="139" t="s">
        <v>270</v>
      </c>
      <c r="D105" s="225">
        <v>20</v>
      </c>
      <c r="E105" s="144"/>
      <c r="F105" s="128"/>
      <c r="G105" s="145"/>
      <c r="H105" s="68"/>
      <c r="I105" s="129"/>
      <c r="J105" s="68"/>
      <c r="K105" s="129"/>
      <c r="L105" s="68"/>
      <c r="M105" s="80"/>
      <c r="N105" s="68"/>
      <c r="O105" s="68"/>
    </row>
    <row r="106" spans="1:17" s="81" customFormat="1" ht="140.25">
      <c r="A106" s="133" t="s">
        <v>116</v>
      </c>
      <c r="B106" s="137" t="s">
        <v>388</v>
      </c>
      <c r="C106" s="139" t="s">
        <v>270</v>
      </c>
      <c r="D106" s="225">
        <v>174.7</v>
      </c>
      <c r="E106" s="127"/>
      <c r="F106" s="79"/>
      <c r="G106" s="129"/>
      <c r="H106" s="68"/>
      <c r="I106" s="129"/>
      <c r="J106" s="68"/>
      <c r="K106" s="129"/>
      <c r="L106" s="68"/>
      <c r="M106" s="129"/>
      <c r="N106" s="68"/>
      <c r="O106" s="68"/>
    </row>
    <row r="107" spans="1:17" s="81" customFormat="1" ht="25.5">
      <c r="A107" s="133" t="s">
        <v>118</v>
      </c>
      <c r="B107" s="125" t="s">
        <v>389</v>
      </c>
      <c r="C107" s="126" t="s">
        <v>271</v>
      </c>
      <c r="D107" s="225">
        <v>110</v>
      </c>
      <c r="E107" s="144"/>
      <c r="F107" s="128"/>
      <c r="G107" s="145"/>
      <c r="H107" s="79"/>
      <c r="I107" s="129"/>
      <c r="J107" s="68"/>
      <c r="K107" s="129"/>
      <c r="L107" s="68"/>
      <c r="M107" s="80"/>
      <c r="N107" s="68"/>
      <c r="O107" s="68"/>
      <c r="Q107" s="158"/>
    </row>
    <row r="108" spans="1:17" s="81" customFormat="1">
      <c r="A108" s="133" t="s">
        <v>120</v>
      </c>
      <c r="B108" s="125" t="s">
        <v>390</v>
      </c>
      <c r="C108" s="126" t="s">
        <v>64</v>
      </c>
      <c r="D108" s="134">
        <v>160</v>
      </c>
      <c r="E108" s="144"/>
      <c r="F108" s="128"/>
      <c r="G108" s="145"/>
      <c r="H108" s="79"/>
      <c r="I108" s="129"/>
      <c r="J108" s="68"/>
      <c r="K108" s="129"/>
      <c r="L108" s="68"/>
      <c r="M108" s="129"/>
      <c r="N108" s="68"/>
      <c r="O108" s="68"/>
      <c r="Q108" s="158"/>
    </row>
    <row r="109" spans="1:17" s="81" customFormat="1" ht="25.5">
      <c r="A109" s="133" t="s">
        <v>122</v>
      </c>
      <c r="B109" s="125" t="s">
        <v>391</v>
      </c>
      <c r="C109" s="126" t="s">
        <v>26</v>
      </c>
      <c r="D109" s="163">
        <v>2</v>
      </c>
      <c r="E109" s="144"/>
      <c r="F109" s="128"/>
      <c r="G109" s="145"/>
      <c r="H109" s="79"/>
      <c r="I109" s="129"/>
      <c r="J109" s="68"/>
      <c r="K109" s="129"/>
      <c r="L109" s="68"/>
      <c r="M109" s="129"/>
      <c r="N109" s="68"/>
      <c r="O109" s="68"/>
      <c r="Q109" s="158"/>
    </row>
    <row r="110" spans="1:17" s="81" customFormat="1" ht="51">
      <c r="A110" s="133" t="s">
        <v>124</v>
      </c>
      <c r="B110" s="137" t="s">
        <v>392</v>
      </c>
      <c r="C110" s="139" t="s">
        <v>273</v>
      </c>
      <c r="D110" s="161">
        <v>200</v>
      </c>
      <c r="E110" s="147"/>
      <c r="F110" s="128"/>
      <c r="G110" s="145"/>
      <c r="H110" s="148"/>
      <c r="I110" s="145"/>
      <c r="J110" s="128"/>
      <c r="K110" s="145"/>
      <c r="L110" s="128"/>
      <c r="M110" s="129"/>
      <c r="N110" s="128"/>
      <c r="O110" s="128"/>
      <c r="Q110" s="158"/>
    </row>
    <row r="111" spans="1:17" s="81" customFormat="1" ht="25.5">
      <c r="A111" s="133" t="s">
        <v>126</v>
      </c>
      <c r="B111" s="125" t="s">
        <v>393</v>
      </c>
      <c r="C111" s="139" t="s">
        <v>270</v>
      </c>
      <c r="D111" s="161">
        <v>20</v>
      </c>
      <c r="E111" s="78"/>
      <c r="F111" s="128"/>
      <c r="G111" s="80"/>
      <c r="H111" s="79"/>
      <c r="I111" s="80"/>
      <c r="J111" s="79"/>
      <c r="K111" s="80"/>
      <c r="L111" s="79"/>
      <c r="M111" s="80"/>
      <c r="N111" s="79"/>
      <c r="O111" s="79"/>
    </row>
    <row r="112" spans="1:17" s="81" customFormat="1">
      <c r="A112" s="133" t="s">
        <v>128</v>
      </c>
      <c r="B112" s="164" t="s">
        <v>394</v>
      </c>
      <c r="C112" s="126" t="s">
        <v>26</v>
      </c>
      <c r="D112" s="136">
        <v>1</v>
      </c>
      <c r="E112" s="144"/>
      <c r="F112" s="128"/>
      <c r="G112" s="145"/>
      <c r="H112" s="68"/>
      <c r="I112" s="129"/>
      <c r="J112" s="68"/>
      <c r="K112" s="129"/>
      <c r="L112" s="68"/>
      <c r="M112" s="129"/>
      <c r="N112" s="68"/>
      <c r="O112" s="68"/>
    </row>
    <row r="113" spans="1:15" s="81" customFormat="1">
      <c r="A113" s="133" t="s">
        <v>129</v>
      </c>
      <c r="B113" s="125" t="s">
        <v>395</v>
      </c>
      <c r="C113" s="126" t="s">
        <v>26</v>
      </c>
      <c r="D113" s="165">
        <v>1</v>
      </c>
      <c r="E113" s="78"/>
      <c r="F113" s="128"/>
      <c r="G113" s="80"/>
      <c r="H113" s="79"/>
      <c r="I113" s="80"/>
      <c r="J113" s="79"/>
      <c r="K113" s="80"/>
      <c r="L113" s="79"/>
      <c r="M113" s="80"/>
      <c r="N113" s="79"/>
      <c r="O113" s="79"/>
    </row>
    <row r="114" spans="1:15">
      <c r="A114" s="67"/>
      <c r="B114" s="24"/>
      <c r="C114" s="19"/>
      <c r="D114" s="84"/>
      <c r="E114" s="27"/>
      <c r="F114" s="33"/>
      <c r="G114" s="35"/>
      <c r="H114" s="85"/>
      <c r="I114" s="86"/>
      <c r="J114" s="87"/>
      <c r="K114" s="35"/>
      <c r="L114" s="37"/>
      <c r="M114" s="35"/>
      <c r="N114" s="37"/>
      <c r="O114" s="68"/>
    </row>
    <row r="115" spans="1:15" s="43" customFormat="1">
      <c r="A115" s="44"/>
      <c r="B115" s="25" t="s">
        <v>0</v>
      </c>
      <c r="C115" s="45"/>
      <c r="D115" s="44"/>
      <c r="E115" s="46"/>
      <c r="F115" s="47"/>
      <c r="G115" s="49"/>
      <c r="H115" s="48"/>
      <c r="I115" s="49"/>
      <c r="J115" s="48"/>
      <c r="K115" s="49"/>
      <c r="L115" s="48"/>
      <c r="M115" s="49"/>
      <c r="N115" s="48"/>
      <c r="O115" s="69"/>
    </row>
    <row r="116" spans="1:15">
      <c r="J116" s="15" t="s">
        <v>637</v>
      </c>
      <c r="K116" s="14"/>
      <c r="L116" s="14"/>
      <c r="M116" s="14"/>
      <c r="N116" s="14"/>
      <c r="O116" s="50"/>
    </row>
    <row r="117" spans="1:15">
      <c r="J117" s="15" t="s">
        <v>19</v>
      </c>
      <c r="K117" s="51"/>
      <c r="L117" s="51"/>
      <c r="M117" s="51"/>
      <c r="N117" s="51"/>
      <c r="O117" s="52"/>
    </row>
    <row r="118" spans="1:15">
      <c r="A118" s="203" t="s">
        <v>638</v>
      </c>
      <c r="G118" s="6"/>
      <c r="H118" s="6"/>
      <c r="I118" s="6"/>
      <c r="J118" s="6"/>
      <c r="K118" s="6"/>
      <c r="L118" s="6"/>
      <c r="M118" s="6"/>
      <c r="N118" s="6"/>
    </row>
    <row r="119" spans="1:15">
      <c r="A119" s="203" t="s">
        <v>639</v>
      </c>
      <c r="G119" s="6"/>
      <c r="H119" s="6"/>
      <c r="I119" s="6"/>
      <c r="J119" s="6"/>
      <c r="K119" s="6"/>
      <c r="L119" s="6"/>
      <c r="M119" s="6"/>
      <c r="N119" s="6"/>
    </row>
    <row r="120" spans="1:15">
      <c r="A120" s="203" t="s">
        <v>640</v>
      </c>
      <c r="G120" s="6"/>
      <c r="H120" s="6"/>
      <c r="I120" s="6"/>
      <c r="J120" s="6"/>
      <c r="K120" s="6"/>
      <c r="L120" s="6"/>
      <c r="M120" s="6"/>
      <c r="N120" s="6"/>
    </row>
    <row r="121" spans="1:15">
      <c r="A121" s="204" t="s">
        <v>641</v>
      </c>
      <c r="E121" s="54"/>
      <c r="G121" s="6"/>
      <c r="H121" s="6"/>
      <c r="I121" s="6"/>
      <c r="J121" s="6"/>
      <c r="K121" s="6"/>
      <c r="L121" s="6"/>
      <c r="M121" s="6"/>
      <c r="N121" s="6"/>
    </row>
    <row r="122" spans="1:15">
      <c r="A122" s="205" t="s">
        <v>642</v>
      </c>
      <c r="G122" s="6"/>
      <c r="H122" s="6"/>
      <c r="I122" s="6"/>
      <c r="J122" s="6"/>
      <c r="K122" s="6"/>
      <c r="L122" s="6"/>
      <c r="M122" s="6"/>
      <c r="N122" s="6"/>
    </row>
    <row r="123" spans="1:15">
      <c r="A123" s="205" t="s">
        <v>643</v>
      </c>
      <c r="G123" s="6"/>
      <c r="H123" s="6"/>
      <c r="I123" s="6"/>
      <c r="J123" s="6"/>
      <c r="K123" s="6"/>
      <c r="L123" s="6"/>
      <c r="M123" s="6"/>
      <c r="N123" s="6"/>
    </row>
    <row r="124" spans="1:15">
      <c r="A124" s="54" t="s">
        <v>644</v>
      </c>
    </row>
  </sheetData>
  <mergeCells count="6">
    <mergeCell ref="K7:O7"/>
    <mergeCell ref="A7:A8"/>
    <mergeCell ref="B7:B8"/>
    <mergeCell ref="C7:C8"/>
    <mergeCell ref="D7:D8"/>
    <mergeCell ref="E7:J7"/>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1-4
&amp;"Arial,Bold"&amp;UNOTEKŪDEŅU ATTĪRĪŠANAS IEKĀRTAS NAI.</oddHeader>
    <oddFooter>&amp;C&amp;8&amp;P&amp;R&amp;8&amp;D</oddFooter>
  </headerFooter>
  <drawing r:id="rId2"/>
</worksheet>
</file>

<file path=xl/worksheets/sheet7.xml><?xml version="1.0" encoding="utf-8"?>
<worksheet xmlns="http://schemas.openxmlformats.org/spreadsheetml/2006/main" xmlns:r="http://schemas.openxmlformats.org/officeDocument/2006/relationships">
  <dimension ref="A1:R75"/>
  <sheetViews>
    <sheetView topLeftCell="A54" workbookViewId="0">
      <selection activeCell="D65" sqref="D65"/>
    </sheetView>
  </sheetViews>
  <sheetFormatPr defaultRowHeight="12.75"/>
  <cols>
    <col min="1" max="1" width="7.85546875" style="3" customWidth="1"/>
    <col min="2" max="2" width="33.42578125" style="1" customWidth="1"/>
    <col min="3" max="3" width="5.85546875" style="2" customWidth="1"/>
    <col min="4" max="4" width="7.7109375" style="3" customWidth="1"/>
    <col min="5" max="5" width="6.28515625" style="3" customWidth="1"/>
    <col min="6" max="6" width="5" style="4" customWidth="1"/>
    <col min="7" max="7" width="7.42578125" style="5" customWidth="1"/>
    <col min="8" max="8" width="6.7109375" style="5" customWidth="1"/>
    <col min="9" max="9" width="6.85546875" style="5" customWidth="1"/>
    <col min="10" max="10" width="9.28515625" style="5" customWidth="1"/>
    <col min="11" max="14" width="8.42578125" style="5" customWidth="1"/>
    <col min="15" max="15" width="9.42578125" style="6" customWidth="1"/>
    <col min="16" max="16384" width="9.140625" style="6"/>
  </cols>
  <sheetData>
    <row r="1" spans="1:18" ht="14.25">
      <c r="A1" s="56" t="s">
        <v>1</v>
      </c>
      <c r="B1" s="57"/>
      <c r="C1" s="82" t="s">
        <v>46</v>
      </c>
      <c r="D1" s="58"/>
      <c r="E1" s="58"/>
      <c r="F1" s="59"/>
      <c r="G1" s="60"/>
      <c r="H1" s="60"/>
      <c r="I1" s="60"/>
      <c r="J1" s="60"/>
      <c r="K1" s="60"/>
      <c r="L1" s="60"/>
      <c r="M1" s="60"/>
      <c r="N1" s="60"/>
      <c r="O1" s="61"/>
    </row>
    <row r="2" spans="1:18" ht="15">
      <c r="A2" s="56" t="s">
        <v>2</v>
      </c>
      <c r="B2" s="57"/>
      <c r="C2" s="62" t="s">
        <v>47</v>
      </c>
      <c r="D2" s="58"/>
      <c r="E2" s="58"/>
      <c r="F2" s="59"/>
      <c r="G2" s="60"/>
      <c r="H2" s="60"/>
      <c r="I2" s="60"/>
      <c r="J2" s="60"/>
      <c r="K2" s="60"/>
      <c r="L2" s="60"/>
      <c r="M2" s="60"/>
      <c r="N2" s="60"/>
      <c r="O2" s="61"/>
    </row>
    <row r="3" spans="1:18" ht="15">
      <c r="A3" s="56" t="s">
        <v>3</v>
      </c>
      <c r="B3" s="57"/>
      <c r="C3" s="62" t="s">
        <v>45</v>
      </c>
      <c r="D3" s="58"/>
      <c r="E3" s="58"/>
      <c r="F3" s="59"/>
      <c r="G3" s="60"/>
      <c r="H3" s="60"/>
      <c r="I3" s="60"/>
      <c r="J3" s="60"/>
      <c r="K3" s="60"/>
      <c r="L3" s="60"/>
      <c r="M3" s="60"/>
      <c r="N3" s="60"/>
      <c r="O3" s="61"/>
    </row>
    <row r="4" spans="1:18" ht="14.25">
      <c r="A4" s="56" t="s">
        <v>4</v>
      </c>
      <c r="B4" s="57"/>
      <c r="C4" s="63"/>
      <c r="D4" s="58"/>
      <c r="E4" s="58"/>
      <c r="F4" s="59"/>
      <c r="G4" s="60"/>
      <c r="H4" s="60"/>
      <c r="I4" s="60"/>
      <c r="J4" s="60"/>
      <c r="K4" s="60"/>
      <c r="L4" s="60"/>
      <c r="M4" s="60"/>
      <c r="N4" s="60"/>
      <c r="O4" s="61"/>
    </row>
    <row r="5" spans="1:18" ht="14.25">
      <c r="A5" s="56" t="s">
        <v>636</v>
      </c>
      <c r="B5" s="57"/>
      <c r="C5" s="64"/>
      <c r="D5" s="58"/>
      <c r="E5" s="58"/>
      <c r="F5" s="59"/>
      <c r="G5" s="60"/>
      <c r="H5" s="60"/>
      <c r="I5" s="60"/>
      <c r="J5" s="60"/>
      <c r="K5" s="60"/>
      <c r="L5" s="60"/>
      <c r="M5" s="60"/>
      <c r="N5" s="65" t="s">
        <v>38</v>
      </c>
      <c r="O5" s="66"/>
    </row>
    <row r="6" spans="1:18" ht="14.25">
      <c r="A6" s="56" t="s">
        <v>633</v>
      </c>
      <c r="B6" s="57"/>
      <c r="C6" s="64"/>
      <c r="D6" s="58"/>
      <c r="E6" s="58"/>
      <c r="F6" s="59"/>
      <c r="G6" s="60"/>
      <c r="H6" s="60"/>
      <c r="I6" s="60"/>
      <c r="J6" s="60"/>
      <c r="K6" s="60"/>
      <c r="L6" s="60"/>
      <c r="M6" s="60"/>
      <c r="N6" s="60"/>
      <c r="O6" s="61"/>
    </row>
    <row r="7" spans="1:18" ht="14.25">
      <c r="A7" s="207" t="s">
        <v>5</v>
      </c>
      <c r="B7" s="222" t="s">
        <v>6</v>
      </c>
      <c r="C7" s="220" t="s">
        <v>7</v>
      </c>
      <c r="D7" s="207" t="s">
        <v>8</v>
      </c>
      <c r="E7" s="217" t="s">
        <v>9</v>
      </c>
      <c r="F7" s="217"/>
      <c r="G7" s="217"/>
      <c r="H7" s="217"/>
      <c r="I7" s="217"/>
      <c r="J7" s="219"/>
      <c r="K7" s="218" t="s">
        <v>12</v>
      </c>
      <c r="L7" s="217"/>
      <c r="M7" s="217"/>
      <c r="N7" s="217"/>
      <c r="O7" s="219"/>
      <c r="P7" s="9"/>
    </row>
    <row r="8" spans="1:18" ht="144">
      <c r="A8" s="208"/>
      <c r="B8" s="223"/>
      <c r="C8" s="221"/>
      <c r="D8" s="208"/>
      <c r="E8" s="7" t="s">
        <v>10</v>
      </c>
      <c r="F8" s="7" t="s">
        <v>39</v>
      </c>
      <c r="G8" s="8" t="s">
        <v>40</v>
      </c>
      <c r="H8" s="8" t="s">
        <v>41</v>
      </c>
      <c r="I8" s="8" t="s">
        <v>42</v>
      </c>
      <c r="J8" s="8" t="s">
        <v>43</v>
      </c>
      <c r="K8" s="8" t="s">
        <v>11</v>
      </c>
      <c r="L8" s="8" t="s">
        <v>40</v>
      </c>
      <c r="M8" s="8" t="s">
        <v>41</v>
      </c>
      <c r="N8" s="8" t="s">
        <v>42</v>
      </c>
      <c r="O8" s="8" t="s">
        <v>44</v>
      </c>
    </row>
    <row r="9" spans="1:18">
      <c r="A9" s="131"/>
      <c r="B9" s="132"/>
      <c r="C9" s="77"/>
      <c r="D9" s="11"/>
      <c r="E9" s="40"/>
      <c r="F9" s="32"/>
      <c r="G9" s="41"/>
      <c r="H9" s="36"/>
      <c r="I9" s="41"/>
      <c r="J9" s="36"/>
      <c r="K9" s="41"/>
      <c r="L9" s="36"/>
      <c r="M9" s="41"/>
      <c r="N9" s="36"/>
      <c r="O9" s="42"/>
    </row>
    <row r="10" spans="1:18" s="81" customFormat="1" ht="38.25">
      <c r="A10" s="133" t="s">
        <v>62</v>
      </c>
      <c r="B10" s="125" t="s">
        <v>536</v>
      </c>
      <c r="C10" s="126" t="s">
        <v>64</v>
      </c>
      <c r="D10" s="134">
        <v>21</v>
      </c>
      <c r="E10" s="144"/>
      <c r="F10" s="128"/>
      <c r="G10" s="145"/>
      <c r="H10" s="79"/>
      <c r="I10" s="129"/>
      <c r="J10" s="68"/>
      <c r="K10" s="129"/>
      <c r="L10" s="68"/>
      <c r="M10" s="80"/>
      <c r="N10" s="68"/>
      <c r="O10" s="68"/>
    </row>
    <row r="11" spans="1:18" s="81" customFormat="1" ht="25.5">
      <c r="A11" s="133" t="s">
        <v>65</v>
      </c>
      <c r="B11" s="125" t="s">
        <v>537</v>
      </c>
      <c r="C11" s="126" t="s">
        <v>274</v>
      </c>
      <c r="D11" s="136">
        <v>1</v>
      </c>
      <c r="E11" s="144"/>
      <c r="F11" s="128"/>
      <c r="G11" s="145"/>
      <c r="H11" s="79"/>
      <c r="I11" s="129"/>
      <c r="J11" s="68"/>
      <c r="K11" s="129"/>
      <c r="L11" s="68"/>
      <c r="M11" s="80"/>
      <c r="N11" s="68"/>
      <c r="O11" s="68"/>
    </row>
    <row r="12" spans="1:18" s="81" customFormat="1" ht="25.5">
      <c r="A12" s="133" t="s">
        <v>67</v>
      </c>
      <c r="B12" s="125" t="s">
        <v>484</v>
      </c>
      <c r="C12" s="126" t="s">
        <v>274</v>
      </c>
      <c r="D12" s="136">
        <v>2</v>
      </c>
      <c r="E12" s="144"/>
      <c r="F12" s="128"/>
      <c r="G12" s="145"/>
      <c r="H12" s="79"/>
      <c r="I12" s="129"/>
      <c r="J12" s="68"/>
      <c r="K12" s="129"/>
      <c r="L12" s="68"/>
      <c r="M12" s="80"/>
      <c r="N12" s="68"/>
      <c r="O12" s="68"/>
    </row>
    <row r="13" spans="1:18" s="81" customFormat="1" ht="89.25">
      <c r="A13" s="133" t="s">
        <v>69</v>
      </c>
      <c r="B13" s="125" t="s">
        <v>538</v>
      </c>
      <c r="C13" s="135" t="s">
        <v>26</v>
      </c>
      <c r="D13" s="136">
        <v>1</v>
      </c>
      <c r="E13" s="144"/>
      <c r="F13" s="128"/>
      <c r="G13" s="145"/>
      <c r="H13" s="68"/>
      <c r="I13" s="129"/>
      <c r="J13" s="68"/>
      <c r="K13" s="129"/>
      <c r="L13" s="68"/>
      <c r="M13" s="80"/>
      <c r="N13" s="68"/>
      <c r="O13" s="68"/>
    </row>
    <row r="14" spans="1:18" s="81" customFormat="1" ht="66.75">
      <c r="A14" s="133" t="s">
        <v>485</v>
      </c>
      <c r="B14" s="125" t="s">
        <v>539</v>
      </c>
      <c r="C14" s="135" t="s">
        <v>26</v>
      </c>
      <c r="D14" s="136">
        <v>2</v>
      </c>
      <c r="E14" s="144"/>
      <c r="F14" s="128"/>
      <c r="G14" s="145"/>
      <c r="H14" s="79"/>
      <c r="I14" s="129"/>
      <c r="J14" s="68"/>
      <c r="K14" s="129"/>
      <c r="L14" s="68"/>
      <c r="M14" s="80"/>
      <c r="N14" s="68"/>
      <c r="O14" s="68"/>
    </row>
    <row r="15" spans="1:18" s="81" customFormat="1" ht="25.5">
      <c r="A15" s="133" t="s">
        <v>486</v>
      </c>
      <c r="B15" s="125" t="s">
        <v>487</v>
      </c>
      <c r="C15" s="135" t="s">
        <v>26</v>
      </c>
      <c r="D15" s="136">
        <v>1</v>
      </c>
      <c r="E15" s="174"/>
      <c r="F15" s="79"/>
      <c r="G15" s="128"/>
      <c r="H15" s="143"/>
      <c r="I15" s="128"/>
      <c r="J15" s="128"/>
      <c r="K15" s="128"/>
      <c r="L15" s="128"/>
      <c r="M15" s="128"/>
      <c r="N15" s="128"/>
      <c r="O15" s="68"/>
    </row>
    <row r="16" spans="1:18" s="81" customFormat="1" ht="25.5">
      <c r="A16" s="139" t="s">
        <v>543</v>
      </c>
      <c r="B16" s="171" t="s">
        <v>406</v>
      </c>
      <c r="C16" s="139" t="s">
        <v>419</v>
      </c>
      <c r="D16" s="172">
        <v>58.24</v>
      </c>
      <c r="E16" s="78"/>
      <c r="F16" s="79"/>
      <c r="G16" s="80"/>
      <c r="H16" s="79"/>
      <c r="I16" s="80"/>
      <c r="J16" s="79"/>
      <c r="K16" s="80"/>
      <c r="L16" s="79"/>
      <c r="M16" s="80"/>
      <c r="N16" s="79"/>
      <c r="O16" s="79"/>
      <c r="Q16" s="158"/>
      <c r="R16" s="158"/>
    </row>
    <row r="17" spans="1:18" s="81" customFormat="1" ht="15.75">
      <c r="A17" s="139" t="s">
        <v>544</v>
      </c>
      <c r="B17" s="171" t="s">
        <v>407</v>
      </c>
      <c r="C17" s="139" t="s">
        <v>420</v>
      </c>
      <c r="D17" s="172">
        <v>6</v>
      </c>
      <c r="E17" s="78"/>
      <c r="F17" s="79"/>
      <c r="G17" s="80"/>
      <c r="H17" s="79"/>
      <c r="I17" s="80"/>
      <c r="J17" s="79"/>
      <c r="K17" s="80"/>
      <c r="L17" s="79"/>
      <c r="M17" s="80"/>
      <c r="N17" s="79"/>
      <c r="O17" s="79"/>
      <c r="Q17" s="158"/>
      <c r="R17" s="158"/>
    </row>
    <row r="18" spans="1:18" s="81" customFormat="1" ht="25.5">
      <c r="A18" s="139" t="s">
        <v>545</v>
      </c>
      <c r="B18" s="171" t="s">
        <v>408</v>
      </c>
      <c r="C18" s="139" t="s">
        <v>419</v>
      </c>
      <c r="D18" s="172">
        <v>1.8</v>
      </c>
      <c r="E18" s="127"/>
      <c r="F18" s="79"/>
      <c r="G18" s="129"/>
      <c r="H18" s="68"/>
      <c r="I18" s="129"/>
      <c r="J18" s="68"/>
      <c r="K18" s="129"/>
      <c r="L18" s="68"/>
      <c r="M18" s="129"/>
      <c r="N18" s="68"/>
      <c r="O18" s="68"/>
      <c r="Q18" s="158"/>
      <c r="R18" s="158"/>
    </row>
    <row r="19" spans="1:18" s="81" customFormat="1" ht="15.75">
      <c r="A19" s="139" t="s">
        <v>546</v>
      </c>
      <c r="B19" s="171" t="s">
        <v>409</v>
      </c>
      <c r="C19" s="139" t="s">
        <v>420</v>
      </c>
      <c r="D19" s="172">
        <f>D17</f>
        <v>6</v>
      </c>
      <c r="E19" s="78"/>
      <c r="F19" s="79"/>
      <c r="G19" s="80"/>
      <c r="H19" s="79"/>
      <c r="I19" s="80"/>
      <c r="J19" s="79"/>
      <c r="K19" s="80"/>
      <c r="L19" s="79"/>
      <c r="M19" s="80"/>
      <c r="N19" s="79"/>
      <c r="O19" s="79"/>
      <c r="Q19" s="158"/>
      <c r="R19" s="158"/>
    </row>
    <row r="20" spans="1:18" s="81" customFormat="1" ht="25.5">
      <c r="A20" s="139" t="s">
        <v>547</v>
      </c>
      <c r="B20" s="171" t="s">
        <v>410</v>
      </c>
      <c r="C20" s="139" t="s">
        <v>419</v>
      </c>
      <c r="D20" s="172">
        <v>0.17</v>
      </c>
      <c r="E20" s="127"/>
      <c r="F20" s="128"/>
      <c r="G20" s="129"/>
      <c r="H20" s="68"/>
      <c r="I20" s="129"/>
      <c r="J20" s="68"/>
      <c r="K20" s="129"/>
      <c r="L20" s="68"/>
      <c r="M20" s="129"/>
      <c r="N20" s="68"/>
      <c r="O20" s="68"/>
      <c r="Q20" s="158"/>
      <c r="R20" s="158"/>
    </row>
    <row r="21" spans="1:18" s="81" customFormat="1" ht="25.5">
      <c r="A21" s="139" t="s">
        <v>548</v>
      </c>
      <c r="B21" s="171" t="s">
        <v>411</v>
      </c>
      <c r="C21" s="139" t="s">
        <v>420</v>
      </c>
      <c r="D21" s="172">
        <v>3.42</v>
      </c>
      <c r="E21" s="142"/>
      <c r="F21" s="79"/>
      <c r="G21" s="128"/>
      <c r="H21" s="143"/>
      <c r="I21" s="128"/>
      <c r="J21" s="128"/>
      <c r="K21" s="128"/>
      <c r="L21" s="128"/>
      <c r="M21" s="128"/>
      <c r="N21" s="128"/>
      <c r="O21" s="68"/>
      <c r="Q21" s="158"/>
      <c r="R21" s="158"/>
    </row>
    <row r="22" spans="1:18" s="81" customFormat="1">
      <c r="A22" s="139" t="s">
        <v>549</v>
      </c>
      <c r="B22" s="171" t="s">
        <v>556</v>
      </c>
      <c r="C22" s="139" t="s">
        <v>413</v>
      </c>
      <c r="D22" s="172">
        <v>79.67</v>
      </c>
      <c r="E22" s="142"/>
      <c r="F22" s="79"/>
      <c r="G22" s="128"/>
      <c r="H22" s="143"/>
      <c r="I22" s="128"/>
      <c r="J22" s="128"/>
      <c r="K22" s="128"/>
      <c r="L22" s="128"/>
      <c r="M22" s="128"/>
      <c r="N22" s="128"/>
      <c r="O22" s="68"/>
      <c r="Q22" s="158"/>
      <c r="R22" s="158"/>
    </row>
    <row r="23" spans="1:18" s="81" customFormat="1">
      <c r="A23" s="139" t="s">
        <v>550</v>
      </c>
      <c r="B23" s="171" t="s">
        <v>557</v>
      </c>
      <c r="C23" s="139" t="s">
        <v>413</v>
      </c>
      <c r="D23" s="172">
        <v>44.51</v>
      </c>
      <c r="E23" s="142"/>
      <c r="F23" s="79"/>
      <c r="G23" s="128"/>
      <c r="H23" s="143"/>
      <c r="I23" s="128"/>
      <c r="J23" s="128"/>
      <c r="K23" s="128"/>
      <c r="L23" s="128"/>
      <c r="M23" s="128"/>
      <c r="N23" s="128"/>
      <c r="O23" s="68"/>
      <c r="Q23" s="158"/>
      <c r="R23" s="158"/>
    </row>
    <row r="24" spans="1:18" s="81" customFormat="1" ht="15.75">
      <c r="A24" s="139" t="s">
        <v>551</v>
      </c>
      <c r="B24" s="171" t="s">
        <v>415</v>
      </c>
      <c r="C24" s="139" t="s">
        <v>419</v>
      </c>
      <c r="D24" s="172">
        <v>1.03</v>
      </c>
      <c r="E24" s="127"/>
      <c r="F24" s="128"/>
      <c r="G24" s="129"/>
      <c r="H24" s="68"/>
      <c r="I24" s="129"/>
      <c r="J24" s="68"/>
      <c r="K24" s="129"/>
      <c r="L24" s="68"/>
      <c r="M24" s="129"/>
      <c r="N24" s="68"/>
      <c r="O24" s="68"/>
      <c r="Q24" s="158"/>
      <c r="R24" s="158"/>
    </row>
    <row r="25" spans="1:18" s="81" customFormat="1" ht="25.5">
      <c r="A25" s="139" t="s">
        <v>552</v>
      </c>
      <c r="B25" s="171" t="s">
        <v>416</v>
      </c>
      <c r="C25" s="139" t="s">
        <v>420</v>
      </c>
      <c r="D25" s="172">
        <v>5.64</v>
      </c>
      <c r="E25" s="142"/>
      <c r="F25" s="79"/>
      <c r="G25" s="128"/>
      <c r="H25" s="143"/>
      <c r="I25" s="128"/>
      <c r="J25" s="128"/>
      <c r="K25" s="128"/>
      <c r="L25" s="128"/>
      <c r="M25" s="128"/>
      <c r="N25" s="128"/>
      <c r="O25" s="68"/>
      <c r="Q25" s="158"/>
      <c r="R25" s="158"/>
    </row>
    <row r="26" spans="1:18" s="81" customFormat="1">
      <c r="A26" s="139" t="s">
        <v>553</v>
      </c>
      <c r="B26" s="171" t="s">
        <v>558</v>
      </c>
      <c r="C26" s="139" t="s">
        <v>274</v>
      </c>
      <c r="D26" s="173">
        <v>1</v>
      </c>
      <c r="E26" s="142"/>
      <c r="F26" s="79"/>
      <c r="G26" s="128"/>
      <c r="H26" s="143"/>
      <c r="I26" s="128"/>
      <c r="J26" s="128"/>
      <c r="K26" s="128"/>
      <c r="L26" s="128"/>
      <c r="M26" s="128"/>
      <c r="N26" s="128"/>
      <c r="O26" s="68"/>
      <c r="Q26" s="158"/>
      <c r="R26" s="158"/>
    </row>
    <row r="27" spans="1:18" s="81" customFormat="1" ht="25.5">
      <c r="A27" s="139" t="s">
        <v>554</v>
      </c>
      <c r="B27" s="171" t="s">
        <v>417</v>
      </c>
      <c r="C27" s="139" t="s">
        <v>419</v>
      </c>
      <c r="D27" s="172">
        <v>52.77</v>
      </c>
      <c r="E27" s="127"/>
      <c r="F27" s="79"/>
      <c r="G27" s="129"/>
      <c r="H27" s="68"/>
      <c r="I27" s="129"/>
      <c r="J27" s="68"/>
      <c r="K27" s="129"/>
      <c r="L27" s="68"/>
      <c r="M27" s="129"/>
      <c r="N27" s="68"/>
      <c r="O27" s="68"/>
      <c r="Q27" s="158"/>
      <c r="R27" s="158"/>
    </row>
    <row r="28" spans="1:18" s="81" customFormat="1" ht="15.75">
      <c r="A28" s="139" t="s">
        <v>555</v>
      </c>
      <c r="B28" s="171" t="s">
        <v>418</v>
      </c>
      <c r="C28" s="139" t="s">
        <v>420</v>
      </c>
      <c r="D28" s="172">
        <v>175.91</v>
      </c>
      <c r="E28" s="78"/>
      <c r="F28" s="79"/>
      <c r="G28" s="80"/>
      <c r="H28" s="79"/>
      <c r="I28" s="80"/>
      <c r="J28" s="79"/>
      <c r="K28" s="80"/>
      <c r="L28" s="79"/>
      <c r="M28" s="129"/>
      <c r="N28" s="79"/>
      <c r="O28" s="79"/>
      <c r="Q28" s="158"/>
      <c r="R28" s="158"/>
    </row>
    <row r="29" spans="1:18" s="81" customFormat="1" ht="25.5">
      <c r="A29" s="133" t="s">
        <v>488</v>
      </c>
      <c r="B29" s="125" t="s">
        <v>489</v>
      </c>
      <c r="C29" s="135" t="s">
        <v>26</v>
      </c>
      <c r="D29" s="136">
        <v>1</v>
      </c>
      <c r="E29" s="78"/>
      <c r="F29" s="79"/>
      <c r="G29" s="80"/>
      <c r="H29" s="79"/>
      <c r="I29" s="80"/>
      <c r="J29" s="79"/>
      <c r="K29" s="80"/>
      <c r="L29" s="79"/>
      <c r="M29" s="129"/>
      <c r="N29" s="79"/>
      <c r="O29" s="79"/>
    </row>
    <row r="30" spans="1:18" s="81" customFormat="1">
      <c r="A30" s="133" t="s">
        <v>490</v>
      </c>
      <c r="B30" s="125" t="s">
        <v>491</v>
      </c>
      <c r="C30" s="135" t="s">
        <v>274</v>
      </c>
      <c r="D30" s="136">
        <v>3</v>
      </c>
      <c r="E30" s="144"/>
      <c r="F30" s="128"/>
      <c r="G30" s="145"/>
      <c r="H30" s="68"/>
      <c r="I30" s="129"/>
      <c r="J30" s="68"/>
      <c r="K30" s="129"/>
      <c r="L30" s="68"/>
      <c r="M30" s="80"/>
      <c r="N30" s="68"/>
      <c r="O30" s="68"/>
    </row>
    <row r="31" spans="1:18" s="81" customFormat="1" ht="38.25">
      <c r="A31" s="133" t="s">
        <v>492</v>
      </c>
      <c r="B31" s="125" t="s">
        <v>493</v>
      </c>
      <c r="C31" s="135" t="s">
        <v>274</v>
      </c>
      <c r="D31" s="136">
        <v>2</v>
      </c>
      <c r="E31" s="144"/>
      <c r="F31" s="128"/>
      <c r="G31" s="145"/>
      <c r="H31" s="68"/>
      <c r="I31" s="129"/>
      <c r="J31" s="68"/>
      <c r="K31" s="129"/>
      <c r="L31" s="68"/>
      <c r="M31" s="80"/>
      <c r="N31" s="68"/>
      <c r="O31" s="68"/>
      <c r="Q31" s="158"/>
      <c r="R31" s="158"/>
    </row>
    <row r="32" spans="1:18" s="81" customFormat="1" ht="38.25">
      <c r="A32" s="133" t="s">
        <v>494</v>
      </c>
      <c r="B32" s="125" t="s">
        <v>495</v>
      </c>
      <c r="C32" s="135" t="s">
        <v>274</v>
      </c>
      <c r="D32" s="136">
        <v>2</v>
      </c>
      <c r="E32" s="144"/>
      <c r="F32" s="128"/>
      <c r="G32" s="145"/>
      <c r="H32" s="68"/>
      <c r="I32" s="129"/>
      <c r="J32" s="68"/>
      <c r="K32" s="129"/>
      <c r="L32" s="68"/>
      <c r="M32" s="80"/>
      <c r="N32" s="68"/>
      <c r="O32" s="68"/>
      <c r="Q32" s="158"/>
      <c r="R32" s="158"/>
    </row>
    <row r="33" spans="1:18" s="81" customFormat="1" ht="51">
      <c r="A33" s="133" t="s">
        <v>496</v>
      </c>
      <c r="B33" s="125" t="s">
        <v>541</v>
      </c>
      <c r="C33" s="135" t="s">
        <v>26</v>
      </c>
      <c r="D33" s="136">
        <v>1</v>
      </c>
      <c r="E33" s="144"/>
      <c r="F33" s="128"/>
      <c r="G33" s="145"/>
      <c r="H33" s="68"/>
      <c r="I33" s="129"/>
      <c r="J33" s="68"/>
      <c r="K33" s="129"/>
      <c r="L33" s="68"/>
      <c r="M33" s="80"/>
      <c r="N33" s="68"/>
      <c r="O33" s="68"/>
      <c r="Q33" s="158"/>
      <c r="R33" s="158"/>
    </row>
    <row r="34" spans="1:18" s="81" customFormat="1" ht="25.5">
      <c r="A34" s="133" t="s">
        <v>497</v>
      </c>
      <c r="B34" s="125" t="s">
        <v>498</v>
      </c>
      <c r="C34" s="135" t="s">
        <v>26</v>
      </c>
      <c r="D34" s="136">
        <v>1</v>
      </c>
      <c r="E34" s="144"/>
      <c r="F34" s="128"/>
      <c r="G34" s="145"/>
      <c r="H34" s="68"/>
      <c r="I34" s="129"/>
      <c r="J34" s="68"/>
      <c r="K34" s="129"/>
      <c r="L34" s="68"/>
      <c r="M34" s="80"/>
      <c r="N34" s="68"/>
      <c r="O34" s="68"/>
      <c r="Q34" s="158"/>
      <c r="R34" s="158"/>
    </row>
    <row r="35" spans="1:18" s="81" customFormat="1" ht="38.25">
      <c r="A35" s="133" t="s">
        <v>499</v>
      </c>
      <c r="B35" s="125" t="s">
        <v>559</v>
      </c>
      <c r="C35" s="135" t="s">
        <v>274</v>
      </c>
      <c r="D35" s="136">
        <v>1</v>
      </c>
      <c r="E35" s="144"/>
      <c r="F35" s="128"/>
      <c r="G35" s="145"/>
      <c r="H35" s="68"/>
      <c r="I35" s="129"/>
      <c r="J35" s="68"/>
      <c r="K35" s="129"/>
      <c r="L35" s="68"/>
      <c r="M35" s="80"/>
      <c r="N35" s="68"/>
      <c r="O35" s="68"/>
      <c r="Q35" s="158"/>
      <c r="R35" s="158"/>
    </row>
    <row r="36" spans="1:18" s="81" customFormat="1" ht="38.25">
      <c r="A36" s="133" t="s">
        <v>500</v>
      </c>
      <c r="B36" s="125" t="s">
        <v>560</v>
      </c>
      <c r="C36" s="135" t="s">
        <v>274</v>
      </c>
      <c r="D36" s="136">
        <v>1</v>
      </c>
      <c r="E36" s="144"/>
      <c r="F36" s="128"/>
      <c r="G36" s="145"/>
      <c r="H36" s="68"/>
      <c r="I36" s="129"/>
      <c r="J36" s="68"/>
      <c r="K36" s="129"/>
      <c r="L36" s="68"/>
      <c r="M36" s="80"/>
      <c r="N36" s="68"/>
      <c r="O36" s="68"/>
      <c r="Q36" s="158"/>
      <c r="R36" s="158"/>
    </row>
    <row r="37" spans="1:18" s="81" customFormat="1" ht="25.5">
      <c r="A37" s="133" t="s">
        <v>501</v>
      </c>
      <c r="B37" s="125" t="s">
        <v>561</v>
      </c>
      <c r="C37" s="135" t="s">
        <v>274</v>
      </c>
      <c r="D37" s="136">
        <v>2</v>
      </c>
      <c r="E37" s="144"/>
      <c r="F37" s="128"/>
      <c r="G37" s="145"/>
      <c r="H37" s="68"/>
      <c r="I37" s="129"/>
      <c r="J37" s="68"/>
      <c r="K37" s="129"/>
      <c r="L37" s="68"/>
      <c r="M37" s="80"/>
      <c r="N37" s="68"/>
      <c r="O37" s="68"/>
      <c r="Q37" s="158"/>
      <c r="R37" s="158"/>
    </row>
    <row r="38" spans="1:18" s="81" customFormat="1" ht="38.25">
      <c r="A38" s="133" t="s">
        <v>502</v>
      </c>
      <c r="B38" s="125" t="s">
        <v>562</v>
      </c>
      <c r="C38" s="135" t="s">
        <v>26</v>
      </c>
      <c r="D38" s="136">
        <v>2</v>
      </c>
      <c r="E38" s="144"/>
      <c r="F38" s="128"/>
      <c r="G38" s="145"/>
      <c r="H38" s="68"/>
      <c r="I38" s="129"/>
      <c r="J38" s="68"/>
      <c r="K38" s="129"/>
      <c r="L38" s="68"/>
      <c r="M38" s="80"/>
      <c r="N38" s="68"/>
      <c r="O38" s="68"/>
      <c r="Q38" s="158"/>
      <c r="R38" s="158"/>
    </row>
    <row r="39" spans="1:18" s="81" customFormat="1" ht="25.5">
      <c r="A39" s="133" t="s">
        <v>503</v>
      </c>
      <c r="B39" s="125" t="s">
        <v>563</v>
      </c>
      <c r="C39" s="135" t="s">
        <v>274</v>
      </c>
      <c r="D39" s="136">
        <v>1</v>
      </c>
      <c r="E39" s="144"/>
      <c r="F39" s="128"/>
      <c r="G39" s="145"/>
      <c r="H39" s="68"/>
      <c r="I39" s="129"/>
      <c r="J39" s="68"/>
      <c r="K39" s="129"/>
      <c r="L39" s="68"/>
      <c r="M39" s="80"/>
      <c r="N39" s="68"/>
      <c r="O39" s="68"/>
      <c r="Q39" s="158"/>
      <c r="R39" s="158"/>
    </row>
    <row r="40" spans="1:18" s="81" customFormat="1" ht="25.5">
      <c r="A40" s="133" t="s">
        <v>504</v>
      </c>
      <c r="B40" s="125" t="s">
        <v>564</v>
      </c>
      <c r="C40" s="135" t="s">
        <v>274</v>
      </c>
      <c r="D40" s="136">
        <v>1</v>
      </c>
      <c r="E40" s="144"/>
      <c r="F40" s="128"/>
      <c r="G40" s="145"/>
      <c r="H40" s="68"/>
      <c r="I40" s="129"/>
      <c r="J40" s="68"/>
      <c r="K40" s="129"/>
      <c r="L40" s="68"/>
      <c r="M40" s="80"/>
      <c r="N40" s="68"/>
      <c r="O40" s="68"/>
      <c r="Q40" s="158"/>
      <c r="R40" s="158"/>
    </row>
    <row r="41" spans="1:18" s="81" customFormat="1" ht="38.25">
      <c r="A41" s="133" t="s">
        <v>505</v>
      </c>
      <c r="B41" s="125" t="s">
        <v>565</v>
      </c>
      <c r="C41" s="135" t="s">
        <v>26</v>
      </c>
      <c r="D41" s="136">
        <v>1</v>
      </c>
      <c r="E41" s="144"/>
      <c r="F41" s="128"/>
      <c r="G41" s="145"/>
      <c r="H41" s="68"/>
      <c r="I41" s="129"/>
      <c r="J41" s="68"/>
      <c r="K41" s="129"/>
      <c r="L41" s="68"/>
      <c r="M41" s="80"/>
      <c r="N41" s="68"/>
      <c r="O41" s="68"/>
      <c r="Q41" s="158"/>
      <c r="R41" s="158"/>
    </row>
    <row r="42" spans="1:18" s="81" customFormat="1" ht="38.25">
      <c r="A42" s="133" t="s">
        <v>506</v>
      </c>
      <c r="B42" s="125" t="s">
        <v>542</v>
      </c>
      <c r="C42" s="135" t="s">
        <v>26</v>
      </c>
      <c r="D42" s="136">
        <v>2</v>
      </c>
      <c r="E42" s="144"/>
      <c r="F42" s="128"/>
      <c r="G42" s="145"/>
      <c r="H42" s="68"/>
      <c r="I42" s="129"/>
      <c r="J42" s="68"/>
      <c r="K42" s="129"/>
      <c r="L42" s="68"/>
      <c r="M42" s="80"/>
      <c r="N42" s="68"/>
      <c r="O42" s="68"/>
      <c r="Q42" s="158"/>
      <c r="R42" s="158"/>
    </row>
    <row r="43" spans="1:18" s="81" customFormat="1" ht="38.25">
      <c r="A43" s="133" t="s">
        <v>507</v>
      </c>
      <c r="B43" s="125" t="s">
        <v>566</v>
      </c>
      <c r="C43" s="135" t="s">
        <v>274</v>
      </c>
      <c r="D43" s="136">
        <v>2</v>
      </c>
      <c r="E43" s="144"/>
      <c r="F43" s="128"/>
      <c r="G43" s="145"/>
      <c r="H43" s="68"/>
      <c r="I43" s="129"/>
      <c r="J43" s="68"/>
      <c r="K43" s="129"/>
      <c r="L43" s="68"/>
      <c r="M43" s="80"/>
      <c r="N43" s="68"/>
      <c r="O43" s="68"/>
      <c r="Q43" s="158"/>
      <c r="R43" s="158"/>
    </row>
    <row r="44" spans="1:18" s="81" customFormat="1" ht="25.5">
      <c r="A44" s="133" t="s">
        <v>508</v>
      </c>
      <c r="B44" s="125" t="s">
        <v>567</v>
      </c>
      <c r="C44" s="135" t="s">
        <v>274</v>
      </c>
      <c r="D44" s="136">
        <v>2</v>
      </c>
      <c r="E44" s="144"/>
      <c r="F44" s="128"/>
      <c r="G44" s="145"/>
      <c r="H44" s="68"/>
      <c r="I44" s="129"/>
      <c r="J44" s="68"/>
      <c r="K44" s="129"/>
      <c r="L44" s="68"/>
      <c r="M44" s="80"/>
      <c r="N44" s="68"/>
      <c r="O44" s="68"/>
      <c r="Q44" s="158"/>
      <c r="R44" s="158"/>
    </row>
    <row r="45" spans="1:18" s="81" customFormat="1" ht="25.5">
      <c r="A45" s="133" t="s">
        <v>509</v>
      </c>
      <c r="B45" s="125" t="s">
        <v>510</v>
      </c>
      <c r="C45" s="135" t="s">
        <v>274</v>
      </c>
      <c r="D45" s="136">
        <v>1</v>
      </c>
      <c r="E45" s="144"/>
      <c r="F45" s="128"/>
      <c r="G45" s="145"/>
      <c r="H45" s="68"/>
      <c r="I45" s="129"/>
      <c r="J45" s="68"/>
      <c r="K45" s="129"/>
      <c r="L45" s="68"/>
      <c r="M45" s="80"/>
      <c r="N45" s="68"/>
      <c r="O45" s="68"/>
      <c r="Q45" s="158"/>
      <c r="R45" s="158"/>
    </row>
    <row r="46" spans="1:18" s="81" customFormat="1" ht="38.25">
      <c r="A46" s="133" t="s">
        <v>511</v>
      </c>
      <c r="B46" s="125" t="s">
        <v>568</v>
      </c>
      <c r="C46" s="135" t="s">
        <v>274</v>
      </c>
      <c r="D46" s="136">
        <v>8</v>
      </c>
      <c r="E46" s="144"/>
      <c r="F46" s="128"/>
      <c r="G46" s="145"/>
      <c r="H46" s="68"/>
      <c r="I46" s="129"/>
      <c r="J46" s="68"/>
      <c r="K46" s="129"/>
      <c r="L46" s="68"/>
      <c r="M46" s="80"/>
      <c r="N46" s="68"/>
      <c r="O46" s="68"/>
      <c r="Q46" s="158"/>
      <c r="R46" s="158"/>
    </row>
    <row r="47" spans="1:18" s="81" customFormat="1" ht="25.5">
      <c r="A47" s="133" t="s">
        <v>512</v>
      </c>
      <c r="B47" s="125" t="s">
        <v>569</v>
      </c>
      <c r="C47" s="135" t="s">
        <v>274</v>
      </c>
      <c r="D47" s="136">
        <v>2</v>
      </c>
      <c r="E47" s="144"/>
      <c r="F47" s="128"/>
      <c r="G47" s="145"/>
      <c r="H47" s="68"/>
      <c r="I47" s="129"/>
      <c r="J47" s="68"/>
      <c r="K47" s="129"/>
      <c r="L47" s="68"/>
      <c r="M47" s="80"/>
      <c r="N47" s="68"/>
      <c r="O47" s="68"/>
      <c r="Q47" s="158"/>
      <c r="R47" s="158"/>
    </row>
    <row r="48" spans="1:18" s="81" customFormat="1" ht="51">
      <c r="A48" s="133" t="s">
        <v>513</v>
      </c>
      <c r="B48" s="125" t="s">
        <v>570</v>
      </c>
      <c r="C48" s="135" t="s">
        <v>26</v>
      </c>
      <c r="D48" s="136">
        <v>1</v>
      </c>
      <c r="E48" s="144"/>
      <c r="F48" s="128"/>
      <c r="G48" s="145"/>
      <c r="H48" s="68"/>
      <c r="I48" s="129"/>
      <c r="J48" s="68"/>
      <c r="K48" s="129"/>
      <c r="L48" s="68"/>
      <c r="M48" s="80"/>
      <c r="N48" s="68"/>
      <c r="O48" s="68"/>
    </row>
    <row r="49" spans="1:18" s="81" customFormat="1" ht="51">
      <c r="A49" s="133" t="s">
        <v>514</v>
      </c>
      <c r="B49" s="125" t="s">
        <v>515</v>
      </c>
      <c r="C49" s="135" t="s">
        <v>26</v>
      </c>
      <c r="D49" s="136">
        <v>1</v>
      </c>
      <c r="E49" s="144"/>
      <c r="F49" s="128"/>
      <c r="G49" s="145"/>
      <c r="H49" s="68"/>
      <c r="I49" s="129"/>
      <c r="J49" s="68"/>
      <c r="K49" s="129"/>
      <c r="L49" s="68"/>
      <c r="M49" s="80"/>
      <c r="N49" s="68"/>
      <c r="O49" s="68"/>
    </row>
    <row r="50" spans="1:18" s="81" customFormat="1" ht="25.5">
      <c r="A50" s="133" t="s">
        <v>516</v>
      </c>
      <c r="B50" s="125" t="s">
        <v>517</v>
      </c>
      <c r="C50" s="135" t="s">
        <v>274</v>
      </c>
      <c r="D50" s="136">
        <v>1</v>
      </c>
      <c r="E50" s="144"/>
      <c r="F50" s="128"/>
      <c r="G50" s="145"/>
      <c r="H50" s="68"/>
      <c r="I50" s="129"/>
      <c r="J50" s="68"/>
      <c r="K50" s="129"/>
      <c r="L50" s="68"/>
      <c r="M50" s="80"/>
      <c r="N50" s="68"/>
      <c r="O50" s="68"/>
    </row>
    <row r="51" spans="1:18" s="81" customFormat="1" ht="25.5">
      <c r="A51" s="133" t="s">
        <v>518</v>
      </c>
      <c r="B51" s="125" t="s">
        <v>540</v>
      </c>
      <c r="C51" s="135" t="s">
        <v>274</v>
      </c>
      <c r="D51" s="136">
        <v>1</v>
      </c>
      <c r="E51" s="144"/>
      <c r="F51" s="128"/>
      <c r="G51" s="145"/>
      <c r="H51" s="68"/>
      <c r="I51" s="129"/>
      <c r="J51" s="68"/>
      <c r="K51" s="129"/>
      <c r="L51" s="68"/>
      <c r="M51" s="80"/>
      <c r="N51" s="68"/>
      <c r="O51" s="68"/>
      <c r="Q51" s="158"/>
      <c r="R51" s="158"/>
    </row>
    <row r="52" spans="1:18" s="81" customFormat="1">
      <c r="A52" s="133" t="s">
        <v>519</v>
      </c>
      <c r="B52" s="130" t="s">
        <v>520</v>
      </c>
      <c r="C52" s="126" t="s">
        <v>26</v>
      </c>
      <c r="D52" s="136">
        <v>1</v>
      </c>
      <c r="E52" s="144"/>
      <c r="F52" s="128"/>
      <c r="G52" s="145"/>
      <c r="H52" s="68"/>
      <c r="I52" s="129"/>
      <c r="J52" s="68"/>
      <c r="K52" s="129"/>
      <c r="L52" s="68"/>
      <c r="M52" s="80"/>
      <c r="N52" s="68"/>
      <c r="O52" s="68"/>
      <c r="Q52" s="158"/>
      <c r="R52" s="158"/>
    </row>
    <row r="53" spans="1:18" s="81" customFormat="1" ht="51">
      <c r="A53" s="133" t="s">
        <v>521</v>
      </c>
      <c r="B53" s="125" t="s">
        <v>522</v>
      </c>
      <c r="C53" s="126" t="s">
        <v>26</v>
      </c>
      <c r="D53" s="136">
        <v>1</v>
      </c>
      <c r="E53" s="144"/>
      <c r="F53" s="128"/>
      <c r="G53" s="145"/>
      <c r="H53" s="68"/>
      <c r="I53" s="129"/>
      <c r="J53" s="68"/>
      <c r="K53" s="129"/>
      <c r="L53" s="68"/>
      <c r="M53" s="80"/>
      <c r="N53" s="68"/>
      <c r="O53" s="68"/>
      <c r="Q53" s="158"/>
      <c r="R53" s="158"/>
    </row>
    <row r="54" spans="1:18" s="81" customFormat="1" ht="25.5">
      <c r="A54" s="133" t="s">
        <v>523</v>
      </c>
      <c r="B54" s="125" t="s">
        <v>524</v>
      </c>
      <c r="C54" s="126" t="s">
        <v>26</v>
      </c>
      <c r="D54" s="136">
        <v>1</v>
      </c>
      <c r="E54" s="127"/>
      <c r="F54" s="68"/>
      <c r="G54" s="129"/>
      <c r="H54" s="68"/>
      <c r="I54" s="129"/>
      <c r="J54" s="68"/>
      <c r="K54" s="129"/>
      <c r="L54" s="68"/>
      <c r="M54" s="129"/>
      <c r="N54" s="68"/>
      <c r="O54" s="68"/>
      <c r="Q54" s="158"/>
      <c r="R54" s="158"/>
    </row>
    <row r="55" spans="1:18" s="81" customFormat="1" ht="25.5">
      <c r="A55" s="133" t="s">
        <v>525</v>
      </c>
      <c r="B55" s="137" t="s">
        <v>526</v>
      </c>
      <c r="C55" s="139" t="s">
        <v>270</v>
      </c>
      <c r="D55" s="134">
        <v>1.8</v>
      </c>
      <c r="E55" s="127"/>
      <c r="F55" s="79"/>
      <c r="G55" s="129"/>
      <c r="H55" s="68"/>
      <c r="I55" s="129"/>
      <c r="J55" s="68"/>
      <c r="K55" s="129"/>
      <c r="L55" s="68"/>
      <c r="M55" s="129"/>
      <c r="N55" s="68"/>
      <c r="O55" s="68"/>
      <c r="Q55" s="158"/>
      <c r="R55" s="158"/>
    </row>
    <row r="56" spans="1:18" s="81" customFormat="1" ht="25.5">
      <c r="A56" s="133" t="s">
        <v>71</v>
      </c>
      <c r="B56" s="141" t="s">
        <v>527</v>
      </c>
      <c r="C56" s="126" t="s">
        <v>64</v>
      </c>
      <c r="D56" s="134">
        <f>D10</f>
        <v>21</v>
      </c>
      <c r="E56" s="144"/>
      <c r="F56" s="128"/>
      <c r="G56" s="145"/>
      <c r="H56" s="79"/>
      <c r="I56" s="129"/>
      <c r="J56" s="68"/>
      <c r="K56" s="129"/>
      <c r="L56" s="68"/>
      <c r="M56" s="80"/>
      <c r="N56" s="68"/>
      <c r="O56" s="68"/>
      <c r="Q56" s="158"/>
      <c r="R56" s="158"/>
    </row>
    <row r="57" spans="1:18" s="81" customFormat="1" ht="25.5">
      <c r="A57" s="133" t="s">
        <v>73</v>
      </c>
      <c r="B57" s="125" t="s">
        <v>528</v>
      </c>
      <c r="C57" s="126" t="s">
        <v>64</v>
      </c>
      <c r="D57" s="134">
        <v>19</v>
      </c>
      <c r="E57" s="146"/>
      <c r="F57" s="79"/>
      <c r="G57" s="129"/>
      <c r="H57" s="79"/>
      <c r="I57" s="129"/>
      <c r="J57" s="68"/>
      <c r="K57" s="129"/>
      <c r="L57" s="68"/>
      <c r="M57" s="129"/>
      <c r="N57" s="68"/>
      <c r="O57" s="68"/>
      <c r="Q57" s="158"/>
      <c r="R57" s="158"/>
    </row>
    <row r="58" spans="1:18" s="81" customFormat="1" ht="38.25">
      <c r="A58" s="133" t="s">
        <v>75</v>
      </c>
      <c r="B58" s="137" t="s">
        <v>529</v>
      </c>
      <c r="C58" s="126" t="s">
        <v>272</v>
      </c>
      <c r="D58" s="134">
        <v>70.400000000000006</v>
      </c>
      <c r="E58" s="78"/>
      <c r="F58" s="79"/>
      <c r="G58" s="80"/>
      <c r="H58" s="79"/>
      <c r="I58" s="80"/>
      <c r="J58" s="79"/>
      <c r="K58" s="80"/>
      <c r="L58" s="79"/>
      <c r="M58" s="80"/>
      <c r="N58" s="79"/>
      <c r="O58" s="79"/>
      <c r="Q58" s="158"/>
      <c r="R58" s="158"/>
    </row>
    <row r="59" spans="1:18" s="81" customFormat="1" ht="51">
      <c r="A59" s="133" t="s">
        <v>77</v>
      </c>
      <c r="B59" s="137" t="s">
        <v>530</v>
      </c>
      <c r="C59" s="126" t="s">
        <v>272</v>
      </c>
      <c r="D59" s="134">
        <v>1</v>
      </c>
      <c r="E59" s="144"/>
      <c r="F59" s="79"/>
      <c r="G59" s="145"/>
      <c r="H59" s="68"/>
      <c r="I59" s="129"/>
      <c r="J59" s="68"/>
      <c r="K59" s="129"/>
      <c r="L59" s="68"/>
      <c r="M59" s="80"/>
      <c r="N59" s="68"/>
      <c r="O59" s="68"/>
      <c r="Q59" s="158"/>
      <c r="R59" s="158"/>
    </row>
    <row r="60" spans="1:18" s="81" customFormat="1" ht="51">
      <c r="A60" s="133" t="s">
        <v>79</v>
      </c>
      <c r="B60" s="175" t="s">
        <v>531</v>
      </c>
      <c r="C60" s="126" t="s">
        <v>272</v>
      </c>
      <c r="D60" s="134">
        <v>10.3</v>
      </c>
      <c r="E60" s="144"/>
      <c r="F60" s="79"/>
      <c r="G60" s="145"/>
      <c r="H60" s="68"/>
      <c r="I60" s="129"/>
      <c r="J60" s="68"/>
      <c r="K60" s="129"/>
      <c r="L60" s="68"/>
      <c r="M60" s="80"/>
      <c r="N60" s="68"/>
      <c r="O60" s="68"/>
      <c r="Q60" s="158"/>
      <c r="R60" s="158"/>
    </row>
    <row r="61" spans="1:18" s="81" customFormat="1" ht="63.75">
      <c r="A61" s="133" t="s">
        <v>81</v>
      </c>
      <c r="B61" s="176" t="s">
        <v>532</v>
      </c>
      <c r="C61" s="126" t="s">
        <v>272</v>
      </c>
      <c r="D61" s="134">
        <v>70.400000000000006</v>
      </c>
      <c r="E61" s="144"/>
      <c r="F61" s="128"/>
      <c r="G61" s="145"/>
      <c r="H61" s="68"/>
      <c r="I61" s="129"/>
      <c r="J61" s="68"/>
      <c r="K61" s="129"/>
      <c r="L61" s="68"/>
      <c r="M61" s="80"/>
      <c r="N61" s="68"/>
      <c r="O61" s="68"/>
      <c r="Q61" s="158"/>
      <c r="R61" s="158"/>
    </row>
    <row r="62" spans="1:18" s="81" customFormat="1" ht="51">
      <c r="A62" s="133" t="s">
        <v>83</v>
      </c>
      <c r="B62" s="137" t="s">
        <v>533</v>
      </c>
      <c r="C62" s="126" t="s">
        <v>272</v>
      </c>
      <c r="D62" s="134">
        <v>56.6</v>
      </c>
      <c r="E62" s="144"/>
      <c r="F62" s="128"/>
      <c r="G62" s="145"/>
      <c r="H62" s="68"/>
      <c r="I62" s="129"/>
      <c r="J62" s="68"/>
      <c r="K62" s="129"/>
      <c r="L62" s="68"/>
      <c r="M62" s="80"/>
      <c r="N62" s="68"/>
      <c r="O62" s="68"/>
      <c r="Q62" s="158"/>
      <c r="R62" s="158"/>
    </row>
    <row r="63" spans="1:18" s="81" customFormat="1" ht="25.5">
      <c r="A63" s="133" t="s">
        <v>84</v>
      </c>
      <c r="B63" s="137" t="s">
        <v>534</v>
      </c>
      <c r="C63" s="126" t="s">
        <v>273</v>
      </c>
      <c r="D63" s="134">
        <v>25</v>
      </c>
      <c r="E63" s="147"/>
      <c r="F63" s="128"/>
      <c r="G63" s="145"/>
      <c r="H63" s="148"/>
      <c r="I63" s="145"/>
      <c r="J63" s="128"/>
      <c r="K63" s="145"/>
      <c r="L63" s="128"/>
      <c r="M63" s="129"/>
      <c r="N63" s="128"/>
      <c r="O63" s="128"/>
    </row>
    <row r="64" spans="1:18" s="81" customFormat="1" ht="14.25">
      <c r="A64" s="133" t="s">
        <v>86</v>
      </c>
      <c r="B64" s="137" t="s">
        <v>535</v>
      </c>
      <c r="C64" s="126" t="s">
        <v>272</v>
      </c>
      <c r="D64" s="134">
        <v>2.5</v>
      </c>
      <c r="E64" s="78"/>
      <c r="F64" s="128"/>
      <c r="G64" s="80"/>
      <c r="H64" s="79"/>
      <c r="I64" s="80"/>
      <c r="J64" s="79"/>
      <c r="K64" s="80"/>
      <c r="L64" s="79"/>
      <c r="M64" s="80"/>
      <c r="N64" s="79"/>
      <c r="O64" s="79"/>
    </row>
    <row r="65" spans="1:15">
      <c r="A65" s="67"/>
      <c r="B65" s="24"/>
      <c r="C65" s="19"/>
      <c r="D65" s="84"/>
      <c r="E65" s="27"/>
      <c r="F65" s="33"/>
      <c r="G65" s="35"/>
      <c r="H65" s="85"/>
      <c r="I65" s="86"/>
      <c r="J65" s="87"/>
      <c r="K65" s="35"/>
      <c r="L65" s="37"/>
      <c r="M65" s="35"/>
      <c r="N65" s="37"/>
      <c r="O65" s="68"/>
    </row>
    <row r="66" spans="1:15" s="43" customFormat="1">
      <c r="A66" s="44"/>
      <c r="B66" s="25" t="s">
        <v>0</v>
      </c>
      <c r="C66" s="45"/>
      <c r="D66" s="44"/>
      <c r="E66" s="46"/>
      <c r="F66" s="47"/>
      <c r="G66" s="49"/>
      <c r="H66" s="48"/>
      <c r="I66" s="49"/>
      <c r="J66" s="48"/>
      <c r="K66" s="49"/>
      <c r="L66" s="48"/>
      <c r="M66" s="49"/>
      <c r="N66" s="48"/>
      <c r="O66" s="69"/>
    </row>
    <row r="67" spans="1:15">
      <c r="J67" s="15" t="s">
        <v>637</v>
      </c>
      <c r="K67" s="14"/>
      <c r="L67" s="14"/>
      <c r="M67" s="14"/>
      <c r="N67" s="14"/>
      <c r="O67" s="50"/>
    </row>
    <row r="68" spans="1:15">
      <c r="J68" s="15" t="s">
        <v>19</v>
      </c>
      <c r="K68" s="51"/>
      <c r="L68" s="51"/>
      <c r="M68" s="51"/>
      <c r="N68" s="51"/>
      <c r="O68" s="52"/>
    </row>
    <row r="69" spans="1:15">
      <c r="A69" s="203" t="s">
        <v>638</v>
      </c>
      <c r="G69" s="6"/>
      <c r="H69" s="6"/>
      <c r="I69" s="6"/>
      <c r="J69" s="6"/>
      <c r="K69" s="6"/>
      <c r="L69" s="6"/>
      <c r="M69" s="6"/>
      <c r="N69" s="6"/>
    </row>
    <row r="70" spans="1:15">
      <c r="A70" s="203" t="s">
        <v>639</v>
      </c>
      <c r="G70" s="6"/>
      <c r="H70" s="6"/>
      <c r="I70" s="6"/>
      <c r="J70" s="6"/>
      <c r="K70" s="6"/>
      <c r="L70" s="6"/>
      <c r="M70" s="6"/>
      <c r="N70" s="6"/>
    </row>
    <row r="71" spans="1:15">
      <c r="A71" s="203" t="s">
        <v>640</v>
      </c>
      <c r="G71" s="6"/>
      <c r="H71" s="6"/>
      <c r="I71" s="6"/>
      <c r="J71" s="6"/>
      <c r="K71" s="6"/>
      <c r="L71" s="6"/>
      <c r="M71" s="6"/>
      <c r="N71" s="6"/>
    </row>
    <row r="72" spans="1:15">
      <c r="A72" s="204" t="s">
        <v>641</v>
      </c>
      <c r="E72" s="54"/>
      <c r="G72" s="6"/>
      <c r="H72" s="6"/>
      <c r="I72" s="6"/>
      <c r="J72" s="6"/>
      <c r="K72" s="6"/>
      <c r="L72" s="6"/>
      <c r="M72" s="6"/>
      <c r="N72" s="6"/>
    </row>
    <row r="73" spans="1:15">
      <c r="A73" s="205" t="s">
        <v>642</v>
      </c>
      <c r="G73" s="6"/>
      <c r="H73" s="6"/>
      <c r="I73" s="6"/>
      <c r="J73" s="6"/>
      <c r="K73" s="6"/>
      <c r="L73" s="6"/>
      <c r="M73" s="6"/>
      <c r="N73" s="6"/>
    </row>
    <row r="74" spans="1:15">
      <c r="A74" s="205" t="s">
        <v>643</v>
      </c>
      <c r="G74" s="6"/>
      <c r="H74" s="6"/>
      <c r="I74" s="6"/>
      <c r="J74" s="6"/>
      <c r="K74" s="6"/>
      <c r="L74" s="6"/>
      <c r="M74" s="6"/>
      <c r="N74" s="6"/>
    </row>
    <row r="75" spans="1:15">
      <c r="A75" s="54" t="s">
        <v>644</v>
      </c>
    </row>
  </sheetData>
  <mergeCells count="6">
    <mergeCell ref="K7:O7"/>
    <mergeCell ref="A7:A8"/>
    <mergeCell ref="B7:B8"/>
    <mergeCell ref="C7:C8"/>
    <mergeCell ref="D7:D8"/>
    <mergeCell ref="E7:J7"/>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1-5
&amp;"Arial,Bold"&amp;USADZĪVES KANALIZĀCIJAS SPIEDVADS Ksp, KSS-1.</oddHeader>
    <oddFooter>&amp;C&amp;8&amp;P&amp;R&amp;8&amp;D</oddFooter>
  </headerFooter>
  <drawing r:id="rId2"/>
</worksheet>
</file>

<file path=xl/worksheets/sheet8.xml><?xml version="1.0" encoding="utf-8"?>
<worksheet xmlns="http://schemas.openxmlformats.org/spreadsheetml/2006/main" xmlns:r="http://schemas.openxmlformats.org/officeDocument/2006/relationships">
  <dimension ref="A1:R29"/>
  <sheetViews>
    <sheetView topLeftCell="A4" workbookViewId="0">
      <selection activeCell="J18" sqref="J18"/>
    </sheetView>
  </sheetViews>
  <sheetFormatPr defaultRowHeight="12.75"/>
  <cols>
    <col min="1" max="1" width="7.85546875" style="3" customWidth="1"/>
    <col min="2" max="2" width="31.7109375" style="1" customWidth="1"/>
    <col min="3" max="3" width="5.85546875" style="2" customWidth="1"/>
    <col min="4" max="4" width="7.7109375" style="3" customWidth="1"/>
    <col min="5" max="5" width="6.28515625" style="3" customWidth="1"/>
    <col min="6" max="6" width="5" style="4" customWidth="1"/>
    <col min="7" max="8" width="8.5703125" style="5" customWidth="1"/>
    <col min="9" max="9" width="6.85546875" style="5" customWidth="1"/>
    <col min="10" max="10" width="9.28515625" style="5" customWidth="1"/>
    <col min="11" max="14" width="8.42578125" style="5" customWidth="1"/>
    <col min="15" max="15" width="9.42578125" style="6" customWidth="1"/>
    <col min="16" max="16384" width="9.140625" style="6"/>
  </cols>
  <sheetData>
    <row r="1" spans="1:18" ht="14.25">
      <c r="A1" s="56" t="s">
        <v>1</v>
      </c>
      <c r="B1" s="57"/>
      <c r="C1" s="82" t="s">
        <v>46</v>
      </c>
      <c r="D1" s="58"/>
      <c r="E1" s="58"/>
      <c r="F1" s="59"/>
      <c r="G1" s="60"/>
      <c r="H1" s="60"/>
      <c r="I1" s="60"/>
      <c r="J1" s="60"/>
      <c r="K1" s="60"/>
      <c r="L1" s="60"/>
      <c r="M1" s="60"/>
      <c r="N1" s="60"/>
      <c r="O1" s="61"/>
    </row>
    <row r="2" spans="1:18" ht="15">
      <c r="A2" s="56" t="s">
        <v>2</v>
      </c>
      <c r="B2" s="57"/>
      <c r="C2" s="62" t="s">
        <v>47</v>
      </c>
      <c r="D2" s="58"/>
      <c r="E2" s="58"/>
      <c r="F2" s="59"/>
      <c r="G2" s="60"/>
      <c r="H2" s="60"/>
      <c r="I2" s="60"/>
      <c r="J2" s="60"/>
      <c r="K2" s="60"/>
      <c r="L2" s="60"/>
      <c r="M2" s="60"/>
      <c r="N2" s="60"/>
      <c r="O2" s="61"/>
    </row>
    <row r="3" spans="1:18" ht="15">
      <c r="A3" s="56" t="s">
        <v>3</v>
      </c>
      <c r="B3" s="57"/>
      <c r="C3" s="62" t="s">
        <v>45</v>
      </c>
      <c r="D3" s="58"/>
      <c r="E3" s="58"/>
      <c r="F3" s="59"/>
      <c r="G3" s="60"/>
      <c r="H3" s="60"/>
      <c r="I3" s="60"/>
      <c r="J3" s="60"/>
      <c r="K3" s="60"/>
      <c r="L3" s="60"/>
      <c r="M3" s="60"/>
      <c r="N3" s="60"/>
      <c r="O3" s="61"/>
    </row>
    <row r="4" spans="1:18" ht="14.25">
      <c r="A4" s="56" t="s">
        <v>4</v>
      </c>
      <c r="B4" s="57"/>
      <c r="C4" s="63"/>
      <c r="D4" s="58"/>
      <c r="E4" s="58"/>
      <c r="F4" s="59"/>
      <c r="G4" s="60"/>
      <c r="H4" s="60"/>
      <c r="I4" s="60"/>
      <c r="J4" s="60"/>
      <c r="K4" s="60"/>
      <c r="L4" s="60"/>
      <c r="M4" s="60"/>
      <c r="N4" s="60"/>
      <c r="O4" s="61"/>
    </row>
    <row r="5" spans="1:18" ht="14.25">
      <c r="A5" s="56" t="s">
        <v>635</v>
      </c>
      <c r="B5" s="57"/>
      <c r="C5" s="64"/>
      <c r="D5" s="58"/>
      <c r="E5" s="58"/>
      <c r="F5" s="59"/>
      <c r="G5" s="60"/>
      <c r="H5" s="60"/>
      <c r="I5" s="60"/>
      <c r="J5" s="60"/>
      <c r="K5" s="60"/>
      <c r="L5" s="60"/>
      <c r="M5" s="60"/>
      <c r="N5" s="65" t="s">
        <v>38</v>
      </c>
      <c r="O5" s="66"/>
    </row>
    <row r="6" spans="1:18" ht="14.25">
      <c r="A6" s="56" t="s">
        <v>633</v>
      </c>
      <c r="B6" s="57"/>
      <c r="C6" s="64"/>
      <c r="D6" s="58"/>
      <c r="E6" s="58"/>
      <c r="F6" s="59"/>
      <c r="G6" s="60"/>
      <c r="H6" s="60"/>
      <c r="I6" s="60"/>
      <c r="J6" s="60"/>
      <c r="K6" s="60"/>
      <c r="L6" s="60"/>
      <c r="M6" s="60"/>
      <c r="N6" s="60"/>
      <c r="O6" s="61"/>
    </row>
    <row r="7" spans="1:18" ht="14.25">
      <c r="A7" s="207" t="s">
        <v>5</v>
      </c>
      <c r="B7" s="222" t="s">
        <v>6</v>
      </c>
      <c r="C7" s="220" t="s">
        <v>7</v>
      </c>
      <c r="D7" s="207" t="s">
        <v>8</v>
      </c>
      <c r="E7" s="217" t="s">
        <v>9</v>
      </c>
      <c r="F7" s="217"/>
      <c r="G7" s="217"/>
      <c r="H7" s="217"/>
      <c r="I7" s="217"/>
      <c r="J7" s="219"/>
      <c r="K7" s="218" t="s">
        <v>12</v>
      </c>
      <c r="L7" s="217"/>
      <c r="M7" s="217"/>
      <c r="N7" s="217"/>
      <c r="O7" s="219"/>
      <c r="P7" s="9"/>
    </row>
    <row r="8" spans="1:18" ht="144">
      <c r="A8" s="208"/>
      <c r="B8" s="223"/>
      <c r="C8" s="221"/>
      <c r="D8" s="208"/>
      <c r="E8" s="7" t="s">
        <v>10</v>
      </c>
      <c r="F8" s="7" t="s">
        <v>39</v>
      </c>
      <c r="G8" s="8" t="s">
        <v>40</v>
      </c>
      <c r="H8" s="8" t="s">
        <v>41</v>
      </c>
      <c r="I8" s="8" t="s">
        <v>42</v>
      </c>
      <c r="J8" s="8" t="s">
        <v>43</v>
      </c>
      <c r="K8" s="8" t="s">
        <v>11</v>
      </c>
      <c r="L8" s="8" t="s">
        <v>40</v>
      </c>
      <c r="M8" s="8" t="s">
        <v>41</v>
      </c>
      <c r="N8" s="8" t="s">
        <v>42</v>
      </c>
      <c r="O8" s="8" t="s">
        <v>44</v>
      </c>
    </row>
    <row r="9" spans="1:18">
      <c r="A9" s="131"/>
      <c r="B9" s="132"/>
      <c r="C9" s="77"/>
      <c r="D9" s="11"/>
      <c r="E9" s="40"/>
      <c r="F9" s="32"/>
      <c r="G9" s="41"/>
      <c r="H9" s="36"/>
      <c r="I9" s="41"/>
      <c r="J9" s="36"/>
      <c r="K9" s="41"/>
      <c r="L9" s="36"/>
      <c r="M9" s="41"/>
      <c r="N9" s="36"/>
      <c r="O9" s="42"/>
    </row>
    <row r="10" spans="1:18" s="81" customFormat="1">
      <c r="A10" s="189" t="s">
        <v>62</v>
      </c>
      <c r="B10" s="186" t="s">
        <v>573</v>
      </c>
      <c r="C10" s="190"/>
      <c r="D10" s="191"/>
      <c r="E10" s="144"/>
      <c r="F10" s="128"/>
      <c r="G10" s="145"/>
      <c r="H10" s="79"/>
      <c r="I10" s="129"/>
      <c r="J10" s="68"/>
      <c r="K10" s="129"/>
      <c r="L10" s="68"/>
      <c r="M10" s="80"/>
      <c r="N10" s="68"/>
      <c r="O10" s="68"/>
    </row>
    <row r="11" spans="1:18" s="81" customFormat="1">
      <c r="A11" s="192" t="s">
        <v>582</v>
      </c>
      <c r="B11" s="185" t="s">
        <v>574</v>
      </c>
      <c r="C11" s="190" t="s">
        <v>64</v>
      </c>
      <c r="D11" s="191">
        <v>53</v>
      </c>
      <c r="E11" s="127"/>
      <c r="F11" s="128"/>
      <c r="G11" s="129"/>
      <c r="H11" s="79"/>
      <c r="I11" s="129"/>
      <c r="J11" s="68"/>
      <c r="K11" s="129"/>
      <c r="L11" s="68"/>
      <c r="M11" s="129"/>
      <c r="N11" s="68"/>
      <c r="O11" s="68"/>
    </row>
    <row r="12" spans="1:18" s="81" customFormat="1">
      <c r="A12" s="189" t="s">
        <v>65</v>
      </c>
      <c r="B12" s="187" t="s">
        <v>575</v>
      </c>
      <c r="C12" s="190"/>
      <c r="D12" s="191"/>
      <c r="E12" s="144"/>
      <c r="F12" s="128"/>
      <c r="G12" s="145"/>
      <c r="H12" s="79"/>
      <c r="I12" s="129"/>
      <c r="J12" s="68"/>
      <c r="K12" s="129"/>
      <c r="L12" s="68"/>
      <c r="M12" s="80"/>
      <c r="N12" s="68"/>
      <c r="O12" s="68"/>
    </row>
    <row r="13" spans="1:18" s="81" customFormat="1" ht="14.25">
      <c r="A13" s="193" t="s">
        <v>583</v>
      </c>
      <c r="B13" s="188" t="s">
        <v>576</v>
      </c>
      <c r="C13" s="190" t="s">
        <v>272</v>
      </c>
      <c r="D13" s="191">
        <v>330</v>
      </c>
      <c r="E13" s="78"/>
      <c r="F13" s="68"/>
      <c r="G13" s="80"/>
      <c r="H13" s="79"/>
      <c r="I13" s="80"/>
      <c r="J13" s="79"/>
      <c r="K13" s="80"/>
      <c r="L13" s="79"/>
      <c r="M13" s="80"/>
      <c r="N13" s="79"/>
      <c r="O13" s="79"/>
    </row>
    <row r="14" spans="1:18" s="81" customFormat="1" ht="25.5">
      <c r="A14" s="193" t="s">
        <v>584</v>
      </c>
      <c r="B14" s="188" t="s">
        <v>577</v>
      </c>
      <c r="C14" s="190" t="s">
        <v>272</v>
      </c>
      <c r="D14" s="191">
        <v>85</v>
      </c>
      <c r="E14" s="78"/>
      <c r="F14" s="68"/>
      <c r="G14" s="80"/>
      <c r="H14" s="79"/>
      <c r="I14" s="80"/>
      <c r="J14" s="79"/>
      <c r="K14" s="80"/>
      <c r="L14" s="79"/>
      <c r="M14" s="80"/>
      <c r="N14" s="79"/>
      <c r="O14" s="79"/>
    </row>
    <row r="15" spans="1:18" s="81" customFormat="1" ht="38.25">
      <c r="A15" s="189" t="s">
        <v>67</v>
      </c>
      <c r="B15" s="187" t="s">
        <v>578</v>
      </c>
      <c r="C15" s="190"/>
      <c r="D15" s="191"/>
      <c r="E15" s="174"/>
      <c r="F15" s="79"/>
      <c r="G15" s="128"/>
      <c r="H15" s="143"/>
      <c r="I15" s="128"/>
      <c r="J15" s="128"/>
      <c r="K15" s="128"/>
      <c r="L15" s="128"/>
      <c r="M15" s="128"/>
      <c r="N15" s="128"/>
      <c r="O15" s="68"/>
    </row>
    <row r="16" spans="1:18" s="81" customFormat="1" ht="25.5">
      <c r="A16" s="192" t="s">
        <v>585</v>
      </c>
      <c r="B16" s="188" t="s">
        <v>579</v>
      </c>
      <c r="C16" s="190" t="s">
        <v>272</v>
      </c>
      <c r="D16" s="191">
        <v>160</v>
      </c>
      <c r="E16" s="144"/>
      <c r="F16" s="128"/>
      <c r="G16" s="145"/>
      <c r="H16" s="68"/>
      <c r="I16" s="129"/>
      <c r="J16" s="68"/>
      <c r="K16" s="129"/>
      <c r="L16" s="68"/>
      <c r="M16" s="80"/>
      <c r="N16" s="68"/>
      <c r="O16" s="68"/>
      <c r="Q16" s="158"/>
      <c r="R16" s="158"/>
    </row>
    <row r="17" spans="1:18" s="81" customFormat="1" ht="25.5">
      <c r="A17" s="192" t="s">
        <v>586</v>
      </c>
      <c r="B17" s="188" t="s">
        <v>580</v>
      </c>
      <c r="C17" s="190" t="s">
        <v>271</v>
      </c>
      <c r="D17" s="191">
        <v>250</v>
      </c>
      <c r="E17" s="194"/>
      <c r="F17" s="68"/>
      <c r="G17" s="195"/>
      <c r="H17" s="196"/>
      <c r="I17" s="195"/>
      <c r="J17" s="196"/>
      <c r="K17" s="195"/>
      <c r="L17" s="196"/>
      <c r="M17" s="195"/>
      <c r="N17" s="196"/>
      <c r="O17" s="196"/>
      <c r="Q17" s="158"/>
      <c r="R17" s="158"/>
    </row>
    <row r="18" spans="1:18" s="81" customFormat="1" ht="25.5">
      <c r="A18" s="192" t="s">
        <v>587</v>
      </c>
      <c r="B18" s="188" t="s">
        <v>581</v>
      </c>
      <c r="C18" s="190" t="s">
        <v>271</v>
      </c>
      <c r="D18" s="191">
        <v>280</v>
      </c>
      <c r="E18" s="78"/>
      <c r="F18" s="196"/>
      <c r="G18" s="80"/>
      <c r="H18" s="79"/>
      <c r="I18" s="80"/>
      <c r="J18" s="68"/>
      <c r="K18" s="80"/>
      <c r="L18" s="79"/>
      <c r="M18" s="80"/>
      <c r="N18" s="79"/>
      <c r="O18" s="128"/>
      <c r="Q18" s="158"/>
      <c r="R18" s="158"/>
    </row>
    <row r="19" spans="1:18">
      <c r="A19" s="67"/>
      <c r="B19" s="182"/>
      <c r="C19" s="183"/>
      <c r="D19" s="184"/>
      <c r="E19" s="27"/>
      <c r="F19" s="33"/>
      <c r="G19" s="35"/>
      <c r="H19" s="85"/>
      <c r="I19" s="86"/>
      <c r="J19" s="87"/>
      <c r="K19" s="35"/>
      <c r="L19" s="37"/>
      <c r="M19" s="35"/>
      <c r="N19" s="37"/>
      <c r="O19" s="68"/>
    </row>
    <row r="20" spans="1:18" s="43" customFormat="1">
      <c r="A20" s="44"/>
      <c r="B20" s="25" t="s">
        <v>0</v>
      </c>
      <c r="C20" s="45"/>
      <c r="D20" s="44"/>
      <c r="E20" s="46"/>
      <c r="F20" s="47"/>
      <c r="G20" s="49"/>
      <c r="H20" s="48"/>
      <c r="I20" s="49"/>
      <c r="J20" s="48"/>
      <c r="K20" s="49"/>
      <c r="L20" s="48"/>
      <c r="M20" s="49"/>
      <c r="N20" s="48"/>
      <c r="O20" s="69"/>
    </row>
    <row r="21" spans="1:18">
      <c r="J21" s="15" t="s">
        <v>637</v>
      </c>
      <c r="K21" s="14"/>
      <c r="L21" s="14"/>
      <c r="M21" s="14"/>
      <c r="N21" s="14"/>
      <c r="O21" s="50"/>
    </row>
    <row r="22" spans="1:18">
      <c r="J22" s="15" t="s">
        <v>19</v>
      </c>
      <c r="K22" s="51"/>
      <c r="L22" s="51"/>
      <c r="M22" s="51"/>
      <c r="N22" s="51"/>
      <c r="O22" s="52"/>
    </row>
    <row r="23" spans="1:18">
      <c r="A23" s="203" t="s">
        <v>638</v>
      </c>
      <c r="G23" s="6"/>
      <c r="H23" s="6"/>
      <c r="I23" s="6"/>
      <c r="J23" s="6"/>
      <c r="K23" s="6"/>
      <c r="L23" s="6"/>
      <c r="M23" s="6"/>
      <c r="N23" s="6"/>
    </row>
    <row r="24" spans="1:18">
      <c r="A24" s="203" t="s">
        <v>639</v>
      </c>
      <c r="G24" s="6"/>
      <c r="H24" s="6"/>
      <c r="I24" s="6"/>
      <c r="J24" s="6"/>
      <c r="K24" s="6"/>
      <c r="L24" s="6"/>
      <c r="M24" s="6"/>
      <c r="N24" s="6"/>
    </row>
    <row r="25" spans="1:18">
      <c r="A25" s="203" t="s">
        <v>640</v>
      </c>
      <c r="G25" s="6"/>
      <c r="H25" s="6"/>
      <c r="I25" s="6"/>
      <c r="J25" s="6"/>
      <c r="K25" s="6"/>
      <c r="L25" s="6"/>
      <c r="M25" s="6"/>
      <c r="N25" s="6"/>
    </row>
    <row r="26" spans="1:18">
      <c r="A26" s="204" t="s">
        <v>641</v>
      </c>
      <c r="E26" s="54"/>
      <c r="G26" s="6"/>
      <c r="H26" s="6"/>
      <c r="I26" s="6"/>
      <c r="J26" s="6"/>
      <c r="K26" s="6"/>
      <c r="L26" s="6"/>
      <c r="M26" s="6"/>
      <c r="N26" s="6"/>
    </row>
    <row r="27" spans="1:18">
      <c r="A27" s="205" t="s">
        <v>642</v>
      </c>
      <c r="G27" s="6"/>
      <c r="H27" s="6"/>
      <c r="I27" s="6"/>
      <c r="J27" s="6"/>
      <c r="K27" s="6"/>
      <c r="L27" s="6"/>
      <c r="M27" s="6"/>
      <c r="N27" s="6"/>
    </row>
    <row r="28" spans="1:18">
      <c r="A28" s="205" t="s">
        <v>643</v>
      </c>
      <c r="G28" s="6"/>
      <c r="H28" s="6"/>
      <c r="I28" s="6"/>
      <c r="J28" s="6"/>
      <c r="K28" s="6"/>
      <c r="L28" s="6"/>
      <c r="M28" s="6"/>
      <c r="N28" s="6"/>
    </row>
    <row r="29" spans="1:18">
      <c r="A29" s="54" t="s">
        <v>644</v>
      </c>
    </row>
  </sheetData>
  <mergeCells count="6">
    <mergeCell ref="K7:O7"/>
    <mergeCell ref="A7:A8"/>
    <mergeCell ref="B7:B8"/>
    <mergeCell ref="C7:C8"/>
    <mergeCell ref="D7:D8"/>
    <mergeCell ref="E7:J7"/>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1-6
&amp;"Arial,Bold"&amp;UCEĻU DAĻAS DARBI.</oddHeader>
    <oddFooter>&amp;C&amp;8&amp;P&amp;R&amp;8&amp;D</oddFooter>
  </headerFooter>
  <drawing r:id="rId2"/>
</worksheet>
</file>

<file path=xl/worksheets/sheet9.xml><?xml version="1.0" encoding="utf-8"?>
<worksheet xmlns="http://schemas.openxmlformats.org/spreadsheetml/2006/main" xmlns:r="http://schemas.openxmlformats.org/officeDocument/2006/relationships">
  <dimension ref="A1:P31"/>
  <sheetViews>
    <sheetView topLeftCell="A13" workbookViewId="0">
      <selection activeCell="P20" sqref="P20"/>
    </sheetView>
  </sheetViews>
  <sheetFormatPr defaultRowHeight="12.75"/>
  <cols>
    <col min="1" max="1" width="6.7109375" style="3" customWidth="1"/>
    <col min="2" max="2" width="33.42578125" style="1" customWidth="1"/>
    <col min="3" max="3" width="5.85546875" style="2" customWidth="1"/>
    <col min="4" max="4" width="7.7109375" style="3" customWidth="1"/>
    <col min="5" max="5" width="6.28515625" style="3" customWidth="1"/>
    <col min="6" max="6" width="5" style="4" customWidth="1"/>
    <col min="7" max="7" width="6.85546875" style="5" customWidth="1"/>
    <col min="8" max="8" width="8.5703125" style="5" customWidth="1"/>
    <col min="9" max="9" width="6.85546875" style="5" customWidth="1"/>
    <col min="10" max="10" width="9.28515625" style="5" customWidth="1"/>
    <col min="11" max="14" width="8.42578125" style="5" customWidth="1"/>
    <col min="15" max="15" width="9.42578125" style="6" customWidth="1"/>
    <col min="16" max="16384" width="9.140625" style="6"/>
  </cols>
  <sheetData>
    <row r="1" spans="1:16" ht="14.25">
      <c r="A1" s="56" t="s">
        <v>1</v>
      </c>
      <c r="B1" s="57"/>
      <c r="C1" s="82" t="s">
        <v>46</v>
      </c>
      <c r="D1" s="58"/>
      <c r="E1" s="58"/>
      <c r="F1" s="59"/>
      <c r="G1" s="60"/>
      <c r="H1" s="60"/>
      <c r="I1" s="60"/>
      <c r="J1" s="60"/>
      <c r="K1" s="60"/>
      <c r="L1" s="60"/>
      <c r="M1" s="60"/>
      <c r="N1" s="60"/>
      <c r="O1" s="61"/>
    </row>
    <row r="2" spans="1:16" ht="15">
      <c r="A2" s="56" t="s">
        <v>2</v>
      </c>
      <c r="B2" s="57"/>
      <c r="C2" s="62" t="s">
        <v>47</v>
      </c>
      <c r="D2" s="58"/>
      <c r="E2" s="58"/>
      <c r="F2" s="59"/>
      <c r="G2" s="60"/>
      <c r="H2" s="60"/>
      <c r="I2" s="60"/>
      <c r="J2" s="60"/>
      <c r="K2" s="60"/>
      <c r="L2" s="60"/>
      <c r="M2" s="60"/>
      <c r="N2" s="60"/>
      <c r="O2" s="61"/>
    </row>
    <row r="3" spans="1:16" ht="15">
      <c r="A3" s="56" t="s">
        <v>3</v>
      </c>
      <c r="B3" s="57"/>
      <c r="C3" s="62" t="s">
        <v>45</v>
      </c>
      <c r="D3" s="58"/>
      <c r="E3" s="58"/>
      <c r="F3" s="59"/>
      <c r="G3" s="60"/>
      <c r="H3" s="60"/>
      <c r="I3" s="60"/>
      <c r="J3" s="60"/>
      <c r="K3" s="60"/>
      <c r="L3" s="60"/>
      <c r="M3" s="60"/>
      <c r="N3" s="60"/>
      <c r="O3" s="61"/>
    </row>
    <row r="4" spans="1:16" ht="14.25">
      <c r="A4" s="56" t="s">
        <v>4</v>
      </c>
      <c r="B4" s="57"/>
      <c r="C4" s="63"/>
      <c r="D4" s="58"/>
      <c r="E4" s="58"/>
      <c r="F4" s="59"/>
      <c r="G4" s="60"/>
      <c r="H4" s="60"/>
      <c r="I4" s="60"/>
      <c r="J4" s="60"/>
      <c r="K4" s="60"/>
      <c r="L4" s="60"/>
      <c r="M4" s="60"/>
      <c r="N4" s="60"/>
      <c r="O4" s="61"/>
    </row>
    <row r="5" spans="1:16" ht="14.25">
      <c r="A5" s="56" t="s">
        <v>635</v>
      </c>
      <c r="B5" s="57"/>
      <c r="C5" s="64"/>
      <c r="D5" s="58"/>
      <c r="E5" s="58"/>
      <c r="F5" s="59"/>
      <c r="G5" s="60"/>
      <c r="H5" s="60"/>
      <c r="I5" s="60"/>
      <c r="J5" s="60"/>
      <c r="K5" s="60"/>
      <c r="L5" s="60"/>
      <c r="M5" s="60"/>
      <c r="N5" s="65" t="s">
        <v>38</v>
      </c>
      <c r="O5" s="66"/>
    </row>
    <row r="6" spans="1:16" ht="14.25">
      <c r="A6" s="56" t="s">
        <v>633</v>
      </c>
      <c r="B6" s="57"/>
      <c r="C6" s="64"/>
      <c r="D6" s="58"/>
      <c r="E6" s="58"/>
      <c r="F6" s="59"/>
      <c r="G6" s="60"/>
      <c r="H6" s="60"/>
      <c r="I6" s="60"/>
      <c r="J6" s="60"/>
      <c r="K6" s="60"/>
      <c r="L6" s="60"/>
      <c r="M6" s="60"/>
      <c r="N6" s="60"/>
      <c r="O6" s="61"/>
    </row>
    <row r="7" spans="1:16" ht="14.25">
      <c r="A7" s="207" t="s">
        <v>5</v>
      </c>
      <c r="B7" s="222" t="s">
        <v>6</v>
      </c>
      <c r="C7" s="220" t="s">
        <v>7</v>
      </c>
      <c r="D7" s="207" t="s">
        <v>8</v>
      </c>
      <c r="E7" s="217" t="s">
        <v>9</v>
      </c>
      <c r="F7" s="217"/>
      <c r="G7" s="217"/>
      <c r="H7" s="217"/>
      <c r="I7" s="217"/>
      <c r="J7" s="219"/>
      <c r="K7" s="218" t="s">
        <v>12</v>
      </c>
      <c r="L7" s="217"/>
      <c r="M7" s="217"/>
      <c r="N7" s="217"/>
      <c r="O7" s="219"/>
      <c r="P7" s="9"/>
    </row>
    <row r="8" spans="1:16" ht="144">
      <c r="A8" s="208"/>
      <c r="B8" s="223"/>
      <c r="C8" s="221"/>
      <c r="D8" s="208"/>
      <c r="E8" s="7" t="s">
        <v>10</v>
      </c>
      <c r="F8" s="7" t="s">
        <v>39</v>
      </c>
      <c r="G8" s="8" t="s">
        <v>40</v>
      </c>
      <c r="H8" s="8" t="s">
        <v>41</v>
      </c>
      <c r="I8" s="8" t="s">
        <v>42</v>
      </c>
      <c r="J8" s="8" t="s">
        <v>43</v>
      </c>
      <c r="K8" s="8" t="s">
        <v>11</v>
      </c>
      <c r="L8" s="8" t="s">
        <v>40</v>
      </c>
      <c r="M8" s="8" t="s">
        <v>41</v>
      </c>
      <c r="N8" s="8" t="s">
        <v>42</v>
      </c>
      <c r="O8" s="8" t="s">
        <v>44</v>
      </c>
    </row>
    <row r="9" spans="1:16">
      <c r="A9" s="131"/>
      <c r="B9" s="132"/>
      <c r="C9" s="77"/>
      <c r="D9" s="11"/>
      <c r="E9" s="40"/>
      <c r="F9" s="32"/>
      <c r="G9" s="41"/>
      <c r="H9" s="36"/>
      <c r="I9" s="41"/>
      <c r="J9" s="36"/>
      <c r="K9" s="41"/>
      <c r="L9" s="36"/>
      <c r="M9" s="41"/>
      <c r="N9" s="36"/>
      <c r="O9" s="42"/>
    </row>
    <row r="10" spans="1:16" s="81" customFormat="1" ht="25.5">
      <c r="A10" s="133" t="s">
        <v>62</v>
      </c>
      <c r="B10" s="125" t="s">
        <v>590</v>
      </c>
      <c r="C10" s="126" t="s">
        <v>64</v>
      </c>
      <c r="D10" s="226">
        <v>151.19999999999999</v>
      </c>
      <c r="E10" s="149"/>
      <c r="F10" s="79"/>
      <c r="G10" s="150"/>
      <c r="H10" s="79"/>
      <c r="I10" s="80"/>
      <c r="J10" s="79"/>
      <c r="K10" s="80"/>
      <c r="L10" s="79"/>
      <c r="M10" s="80"/>
      <c r="N10" s="79"/>
      <c r="O10" s="79"/>
    </row>
    <row r="11" spans="1:16" s="81" customFormat="1">
      <c r="A11" s="133" t="s">
        <v>354</v>
      </c>
      <c r="B11" s="125" t="s">
        <v>591</v>
      </c>
      <c r="C11" s="133" t="s">
        <v>274</v>
      </c>
      <c r="D11" s="197">
        <v>56</v>
      </c>
      <c r="E11" s="149"/>
      <c r="F11" s="79"/>
      <c r="G11" s="150"/>
      <c r="H11" s="79"/>
      <c r="I11" s="80"/>
      <c r="J11" s="79"/>
      <c r="K11" s="80"/>
      <c r="L11" s="79"/>
      <c r="M11" s="80"/>
      <c r="N11" s="79"/>
      <c r="O11" s="79"/>
    </row>
    <row r="12" spans="1:16" s="81" customFormat="1" ht="38.25">
      <c r="A12" s="133" t="s">
        <v>355</v>
      </c>
      <c r="B12" s="125" t="s">
        <v>592</v>
      </c>
      <c r="C12" s="126" t="s">
        <v>272</v>
      </c>
      <c r="D12" s="226">
        <v>4.4800000000000004</v>
      </c>
      <c r="E12" s="127"/>
      <c r="F12" s="79"/>
      <c r="G12" s="129"/>
      <c r="H12" s="68"/>
      <c r="I12" s="129"/>
      <c r="J12" s="79"/>
      <c r="K12" s="129"/>
      <c r="L12" s="68"/>
      <c r="M12" s="129"/>
      <c r="N12" s="68"/>
      <c r="O12" s="79"/>
    </row>
    <row r="13" spans="1:16" s="81" customFormat="1">
      <c r="A13" s="133" t="s">
        <v>357</v>
      </c>
      <c r="B13" s="125" t="s">
        <v>593</v>
      </c>
      <c r="C13" s="133" t="s">
        <v>274</v>
      </c>
      <c r="D13" s="197">
        <v>7</v>
      </c>
      <c r="E13" s="149"/>
      <c r="F13" s="79"/>
      <c r="G13" s="150"/>
      <c r="H13" s="79"/>
      <c r="I13" s="80"/>
      <c r="J13" s="79"/>
      <c r="K13" s="80"/>
      <c r="L13" s="79"/>
      <c r="M13" s="80"/>
      <c r="N13" s="79"/>
      <c r="O13" s="79"/>
    </row>
    <row r="14" spans="1:16" s="81" customFormat="1" ht="38.25">
      <c r="A14" s="133" t="s">
        <v>359</v>
      </c>
      <c r="B14" s="125" t="s">
        <v>594</v>
      </c>
      <c r="C14" s="126" t="s">
        <v>272</v>
      </c>
      <c r="D14" s="226">
        <v>0.56000000000000005</v>
      </c>
      <c r="E14" s="127"/>
      <c r="F14" s="79"/>
      <c r="G14" s="129"/>
      <c r="H14" s="68"/>
      <c r="I14" s="129"/>
      <c r="J14" s="79"/>
      <c r="K14" s="129"/>
      <c r="L14" s="68"/>
      <c r="M14" s="129"/>
      <c r="N14" s="68"/>
      <c r="O14" s="79"/>
    </row>
    <row r="15" spans="1:16" s="81" customFormat="1" ht="25.5">
      <c r="A15" s="133" t="s">
        <v>595</v>
      </c>
      <c r="B15" s="125" t="s">
        <v>596</v>
      </c>
      <c r="C15" s="133" t="s">
        <v>274</v>
      </c>
      <c r="D15" s="197">
        <v>14</v>
      </c>
      <c r="E15" s="149"/>
      <c r="F15" s="79"/>
      <c r="G15" s="150"/>
      <c r="H15" s="79"/>
      <c r="I15" s="80"/>
      <c r="J15" s="79"/>
      <c r="K15" s="80"/>
      <c r="L15" s="79"/>
      <c r="M15" s="80"/>
      <c r="N15" s="79"/>
      <c r="O15" s="79"/>
    </row>
    <row r="16" spans="1:16" s="81" customFormat="1" ht="25.5">
      <c r="A16" s="133" t="s">
        <v>597</v>
      </c>
      <c r="B16" s="125" t="s">
        <v>598</v>
      </c>
      <c r="C16" s="126" t="s">
        <v>272</v>
      </c>
      <c r="D16" s="226">
        <v>1.1200000000000001</v>
      </c>
      <c r="E16" s="127"/>
      <c r="F16" s="79"/>
      <c r="G16" s="129"/>
      <c r="H16" s="68"/>
      <c r="I16" s="129"/>
      <c r="J16" s="79"/>
      <c r="K16" s="129"/>
      <c r="L16" s="68"/>
      <c r="M16" s="129"/>
      <c r="N16" s="68"/>
      <c r="O16" s="79"/>
    </row>
    <row r="17" spans="1:15" s="81" customFormat="1" ht="25.5">
      <c r="A17" s="133" t="s">
        <v>65</v>
      </c>
      <c r="B17" s="125" t="s">
        <v>599</v>
      </c>
      <c r="C17" s="126" t="s">
        <v>26</v>
      </c>
      <c r="D17" s="198">
        <v>1</v>
      </c>
      <c r="E17" s="149"/>
      <c r="F17" s="79"/>
      <c r="G17" s="150"/>
      <c r="H17" s="79"/>
      <c r="I17" s="80"/>
      <c r="J17" s="79"/>
      <c r="K17" s="80"/>
      <c r="L17" s="79"/>
      <c r="M17" s="80"/>
      <c r="N17" s="79"/>
      <c r="O17" s="79"/>
    </row>
    <row r="18" spans="1:15" s="81" customFormat="1" ht="25.5">
      <c r="A18" s="133" t="s">
        <v>67</v>
      </c>
      <c r="B18" s="125" t="s">
        <v>600</v>
      </c>
      <c r="C18" s="126" t="s">
        <v>26</v>
      </c>
      <c r="D18" s="198">
        <v>1</v>
      </c>
      <c r="E18" s="149"/>
      <c r="F18" s="79"/>
      <c r="G18" s="150"/>
      <c r="H18" s="79"/>
      <c r="I18" s="80"/>
      <c r="J18" s="79"/>
      <c r="K18" s="80"/>
      <c r="L18" s="79"/>
      <c r="M18" s="80"/>
      <c r="N18" s="79"/>
      <c r="O18" s="79"/>
    </row>
    <row r="19" spans="1:15" s="81" customFormat="1" ht="38.25">
      <c r="A19" s="133" t="s">
        <v>601</v>
      </c>
      <c r="B19" s="125" t="s">
        <v>602</v>
      </c>
      <c r="C19" s="126" t="s">
        <v>272</v>
      </c>
      <c r="D19" s="226">
        <v>0.16</v>
      </c>
      <c r="E19" s="127"/>
      <c r="F19" s="79"/>
      <c r="G19" s="129"/>
      <c r="H19" s="68"/>
      <c r="I19" s="129"/>
      <c r="J19" s="79"/>
      <c r="K19" s="129"/>
      <c r="L19" s="68"/>
      <c r="M19" s="129"/>
      <c r="N19" s="68"/>
      <c r="O19" s="79"/>
    </row>
    <row r="20" spans="1:15" s="81" customFormat="1" ht="38.25">
      <c r="A20" s="133" t="s">
        <v>69</v>
      </c>
      <c r="B20" s="199" t="s">
        <v>603</v>
      </c>
      <c r="C20" s="126" t="s">
        <v>274</v>
      </c>
      <c r="D20" s="198">
        <v>1</v>
      </c>
      <c r="E20" s="149"/>
      <c r="F20" s="79"/>
      <c r="G20" s="150"/>
      <c r="H20" s="79"/>
      <c r="I20" s="80"/>
      <c r="J20" s="79"/>
      <c r="K20" s="80"/>
      <c r="L20" s="79"/>
      <c r="M20" s="80"/>
      <c r="N20" s="79"/>
      <c r="O20" s="79"/>
    </row>
    <row r="21" spans="1:15">
      <c r="A21" s="67"/>
      <c r="B21" s="182"/>
      <c r="C21" s="183"/>
      <c r="D21" s="184"/>
      <c r="E21" s="27"/>
      <c r="F21" s="33"/>
      <c r="G21" s="35"/>
      <c r="H21" s="85"/>
      <c r="I21" s="86"/>
      <c r="J21" s="87"/>
      <c r="K21" s="35"/>
      <c r="L21" s="37"/>
      <c r="M21" s="35"/>
      <c r="N21" s="37"/>
      <c r="O21" s="68"/>
    </row>
    <row r="22" spans="1:15" s="43" customFormat="1">
      <c r="A22" s="44"/>
      <c r="B22" s="25" t="s">
        <v>0</v>
      </c>
      <c r="C22" s="45"/>
      <c r="D22" s="44"/>
      <c r="E22" s="46"/>
      <c r="F22" s="47"/>
      <c r="G22" s="49"/>
      <c r="H22" s="48"/>
      <c r="I22" s="49"/>
      <c r="J22" s="48"/>
      <c r="K22" s="49"/>
      <c r="L22" s="48"/>
      <c r="M22" s="49"/>
      <c r="N22" s="48"/>
      <c r="O22" s="69"/>
    </row>
    <row r="23" spans="1:15">
      <c r="J23" s="15" t="s">
        <v>637</v>
      </c>
      <c r="K23" s="14"/>
      <c r="L23" s="14"/>
      <c r="M23" s="14"/>
      <c r="N23" s="14"/>
      <c r="O23" s="50"/>
    </row>
    <row r="24" spans="1:15">
      <c r="J24" s="15" t="s">
        <v>19</v>
      </c>
      <c r="K24" s="51"/>
      <c r="L24" s="51"/>
      <c r="M24" s="51"/>
      <c r="N24" s="51"/>
      <c r="O24" s="52"/>
    </row>
    <row r="25" spans="1:15">
      <c r="A25" s="203" t="s">
        <v>638</v>
      </c>
      <c r="G25" s="6"/>
      <c r="H25" s="6"/>
      <c r="I25" s="6"/>
      <c r="J25" s="6"/>
      <c r="K25" s="6"/>
      <c r="L25" s="6"/>
      <c r="M25" s="6"/>
      <c r="N25" s="6"/>
    </row>
    <row r="26" spans="1:15">
      <c r="A26" s="203" t="s">
        <v>639</v>
      </c>
      <c r="G26" s="6"/>
      <c r="H26" s="6"/>
      <c r="I26" s="6"/>
      <c r="J26" s="6"/>
      <c r="K26" s="6"/>
      <c r="L26" s="6"/>
      <c r="M26" s="6"/>
      <c r="N26" s="6"/>
    </row>
    <row r="27" spans="1:15">
      <c r="A27" s="203" t="s">
        <v>640</v>
      </c>
      <c r="G27" s="6"/>
      <c r="H27" s="6"/>
      <c r="I27" s="6"/>
      <c r="J27" s="6"/>
      <c r="K27" s="6"/>
      <c r="L27" s="6"/>
      <c r="M27" s="6"/>
      <c r="N27" s="6"/>
    </row>
    <row r="28" spans="1:15">
      <c r="A28" s="204" t="s">
        <v>641</v>
      </c>
      <c r="E28" s="54"/>
      <c r="G28" s="6"/>
      <c r="H28" s="6"/>
      <c r="I28" s="6"/>
      <c r="J28" s="6"/>
      <c r="K28" s="6"/>
      <c r="L28" s="6"/>
      <c r="M28" s="6"/>
      <c r="N28" s="6"/>
    </row>
    <row r="29" spans="1:15">
      <c r="A29" s="205" t="s">
        <v>642</v>
      </c>
      <c r="G29" s="6"/>
      <c r="H29" s="6"/>
      <c r="I29" s="6"/>
      <c r="J29" s="6"/>
      <c r="K29" s="6"/>
      <c r="L29" s="6"/>
      <c r="M29" s="6"/>
      <c r="N29" s="6"/>
    </row>
    <row r="30" spans="1:15">
      <c r="A30" s="205" t="s">
        <v>643</v>
      </c>
      <c r="G30" s="6"/>
      <c r="H30" s="6"/>
      <c r="I30" s="6"/>
      <c r="J30" s="6"/>
      <c r="K30" s="6"/>
      <c r="L30" s="6"/>
      <c r="M30" s="6"/>
      <c r="N30" s="6"/>
    </row>
    <row r="31" spans="1:15">
      <c r="A31" s="54" t="s">
        <v>644</v>
      </c>
    </row>
  </sheetData>
  <mergeCells count="6">
    <mergeCell ref="K7:O7"/>
    <mergeCell ref="A7:A8"/>
    <mergeCell ref="B7:B8"/>
    <mergeCell ref="C7:C8"/>
    <mergeCell ref="D7:D8"/>
    <mergeCell ref="E7:J7"/>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1-7
&amp;"Arial,Bold"&amp;UŽOGS.</oddHeader>
    <oddFooter>&amp;C&amp;8&amp;P&amp;R&amp;8&amp;D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20</vt:i4>
      </vt:variant>
    </vt:vector>
  </HeadingPairs>
  <TitlesOfParts>
    <vt:vector size="30" baseType="lpstr">
      <vt:lpstr>KOPT</vt:lpstr>
      <vt:lpstr>KOPS</vt:lpstr>
      <vt:lpstr>BO</vt:lpstr>
      <vt:lpstr>Ū1</vt:lpstr>
      <vt:lpstr>K1</vt:lpstr>
      <vt:lpstr>NAI</vt:lpstr>
      <vt:lpstr>SPK</vt:lpstr>
      <vt:lpstr>CD</vt:lpstr>
      <vt:lpstr>Ž</vt:lpstr>
      <vt:lpstr>ELT</vt:lpstr>
      <vt:lpstr>BO!Print_Area</vt:lpstr>
      <vt:lpstr>CD!Print_Area</vt:lpstr>
      <vt:lpstr>ELT!Print_Area</vt:lpstr>
      <vt:lpstr>'K1'!Print_Area</vt:lpstr>
      <vt:lpstr>KOPS!Print_Area</vt:lpstr>
      <vt:lpstr>KOPT!Print_Area</vt:lpstr>
      <vt:lpstr>NAI!Print_Area</vt:lpstr>
      <vt:lpstr>SPK!Print_Area</vt:lpstr>
      <vt:lpstr>Ū1!Print_Area</vt:lpstr>
      <vt:lpstr>Ž!Print_Area</vt:lpstr>
      <vt:lpstr>BO!Print_Titles</vt:lpstr>
      <vt:lpstr>CD!Print_Titles</vt:lpstr>
      <vt:lpstr>ELT!Print_Titles</vt:lpstr>
      <vt:lpstr>'K1'!Print_Titles</vt:lpstr>
      <vt:lpstr>KOPS!Print_Titles</vt:lpstr>
      <vt:lpstr>KOPT!Print_Titles</vt:lpstr>
      <vt:lpstr>NAI!Print_Titles</vt:lpstr>
      <vt:lpstr>SPK!Print_Titles</vt:lpstr>
      <vt:lpstr>Ū1!Print_Titles</vt:lpstr>
      <vt:lpstr>Ž!Print_Titles</vt:lpstr>
    </vt:vector>
  </TitlesOfParts>
  <Company>Universe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Janis Kauranens</cp:lastModifiedBy>
  <cp:lastPrinted>2015-02-24T11:53:08Z</cp:lastPrinted>
  <dcterms:created xsi:type="dcterms:W3CDTF">1999-12-06T13:05:42Z</dcterms:created>
  <dcterms:modified xsi:type="dcterms:W3CDTF">2015-03-17T14:15:07Z</dcterms:modified>
</cp:coreProperties>
</file>